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Table1" sheetId="1" r:id="rId1"/>
  </sheets>
  <definedNames>
    <definedName name="_xlnm.Print_Titles" localSheetId="0">Table1!$3:$3</definedName>
  </definedNames>
  <calcPr calcId="145621"/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4" i="1"/>
  <c r="I116" i="1"/>
  <c r="H116" i="1"/>
  <c r="I113" i="1"/>
  <c r="I114" i="1"/>
  <c r="I111" i="1"/>
  <c r="I110" i="1" s="1"/>
  <c r="I107" i="1"/>
  <c r="I108" i="1"/>
  <c r="I105" i="1"/>
  <c r="I104" i="1" s="1"/>
  <c r="I101" i="1"/>
  <c r="I102" i="1"/>
  <c r="I98" i="1"/>
  <c r="I99" i="1"/>
  <c r="I96" i="1"/>
  <c r="I95" i="1" s="1"/>
  <c r="I93" i="1"/>
  <c r="I92" i="1" s="1"/>
  <c r="I89" i="1"/>
  <c r="I88" i="1" s="1"/>
  <c r="I86" i="1"/>
  <c r="I85" i="1" s="1"/>
  <c r="I83" i="1"/>
  <c r="I82" i="1" s="1"/>
  <c r="I80" i="1"/>
  <c r="I78" i="1"/>
  <c r="I75" i="1"/>
  <c r="I74" i="1" s="1"/>
  <c r="I72" i="1"/>
  <c r="I71" i="1" s="1"/>
  <c r="I69" i="1"/>
  <c r="I68" i="1" s="1"/>
  <c r="I66" i="1"/>
  <c r="I65" i="1" s="1"/>
  <c r="I63" i="1"/>
  <c r="I62" i="1" s="1"/>
  <c r="I60" i="1"/>
  <c r="I59" i="1" s="1"/>
  <c r="I57" i="1"/>
  <c r="I56" i="1" s="1"/>
  <c r="I54" i="1"/>
  <c r="I53" i="1" s="1"/>
  <c r="I50" i="1"/>
  <c r="I51" i="1"/>
  <c r="I47" i="1"/>
  <c r="I48" i="1"/>
  <c r="I45" i="1"/>
  <c r="I44" i="1" s="1"/>
  <c r="I41" i="1"/>
  <c r="I42" i="1"/>
  <c r="I39" i="1"/>
  <c r="I38" i="1" s="1"/>
  <c r="I33" i="1"/>
  <c r="I32" i="1" s="1"/>
  <c r="I31" i="1" s="1"/>
  <c r="I30" i="1" s="1"/>
  <c r="I27" i="1"/>
  <c r="I25" i="1"/>
  <c r="I23" i="1"/>
  <c r="I21" i="1"/>
  <c r="I14" i="1"/>
  <c r="I11" i="1" s="1"/>
  <c r="I10" i="1" s="1"/>
  <c r="I12" i="1"/>
  <c r="I8" i="1"/>
  <c r="I7" i="1" s="1"/>
  <c r="I6" i="1" s="1"/>
  <c r="H4" i="1"/>
  <c r="H5" i="1"/>
  <c r="H6" i="1"/>
  <c r="H7" i="1"/>
  <c r="H8" i="1"/>
  <c r="H10" i="1"/>
  <c r="H11" i="1"/>
  <c r="H12" i="1"/>
  <c r="H14" i="1"/>
  <c r="H17" i="1"/>
  <c r="H18" i="1"/>
  <c r="H19" i="1"/>
  <c r="H20" i="1"/>
  <c r="H21" i="1"/>
  <c r="H23" i="1"/>
  <c r="H25" i="1"/>
  <c r="H27" i="1"/>
  <c r="H30" i="1"/>
  <c r="H31" i="1"/>
  <c r="H32" i="1"/>
  <c r="H33" i="1"/>
  <c r="H35" i="1"/>
  <c r="H36" i="1"/>
  <c r="H37" i="1"/>
  <c r="H38" i="1"/>
  <c r="H39" i="1"/>
  <c r="H41" i="1"/>
  <c r="H42" i="1"/>
  <c r="H44" i="1"/>
  <c r="H45" i="1"/>
  <c r="H47" i="1"/>
  <c r="H48" i="1"/>
  <c r="H50" i="1"/>
  <c r="H51" i="1"/>
  <c r="H53" i="1"/>
  <c r="H54" i="1"/>
  <c r="H56" i="1"/>
  <c r="H57" i="1"/>
  <c r="H59" i="1"/>
  <c r="H60" i="1"/>
  <c r="H62" i="1"/>
  <c r="H63" i="1"/>
  <c r="H65" i="1"/>
  <c r="H66" i="1"/>
  <c r="H68" i="1"/>
  <c r="H69" i="1"/>
  <c r="H71" i="1"/>
  <c r="H72" i="1"/>
  <c r="H74" i="1"/>
  <c r="H75" i="1"/>
  <c r="H77" i="1"/>
  <c r="H78" i="1"/>
  <c r="H80" i="1"/>
  <c r="H82" i="1"/>
  <c r="H83" i="1"/>
  <c r="H85" i="1"/>
  <c r="H86" i="1"/>
  <c r="H88" i="1"/>
  <c r="H89" i="1"/>
  <c r="H91" i="1"/>
  <c r="H92" i="1"/>
  <c r="H93" i="1"/>
  <c r="H95" i="1"/>
  <c r="H96" i="1"/>
  <c r="H98" i="1"/>
  <c r="H99" i="1"/>
  <c r="H101" i="1"/>
  <c r="H102" i="1"/>
  <c r="H104" i="1"/>
  <c r="H105" i="1"/>
  <c r="H107" i="1"/>
  <c r="H108" i="1"/>
  <c r="H110" i="1"/>
  <c r="H111" i="1"/>
  <c r="H113" i="1"/>
  <c r="H114" i="1"/>
  <c r="I91" i="1" l="1"/>
  <c r="I77" i="1"/>
  <c r="I37" i="1" s="1"/>
  <c r="I20" i="1"/>
  <c r="I19" i="1" s="1"/>
  <c r="I18" i="1" s="1"/>
  <c r="I17" i="1" s="1"/>
  <c r="I5" i="1"/>
  <c r="I4" i="1" s="1"/>
  <c r="I36" i="1" l="1"/>
  <c r="I35" i="1" s="1"/>
</calcChain>
</file>

<file path=xl/sharedStrings.xml><?xml version="1.0" encoding="utf-8"?>
<sst xmlns="http://schemas.openxmlformats.org/spreadsheetml/2006/main" count="690" uniqueCount="120">
  <si>
    <t/>
  </si>
  <si>
    <t>Наименование</t>
  </si>
  <si>
    <t>ГРБС</t>
  </si>
  <si>
    <t>Рз</t>
  </si>
  <si>
    <t>Пр</t>
  </si>
  <si>
    <t>ЦСР</t>
  </si>
  <si>
    <t>ВР</t>
  </si>
  <si>
    <t>Департамент здравоохранения Брянской области</t>
  </si>
  <si>
    <t>814</t>
  </si>
  <si>
    <t>Здравоохранение</t>
  </si>
  <si>
    <t>09</t>
  </si>
  <si>
    <t>Стационарная медицинская помощь</t>
  </si>
  <si>
    <t>01</t>
  </si>
  <si>
    <t>Мероприятия, направленные на охрану здоровья матери и ребенка</t>
  </si>
  <si>
    <t>14 0 16 13720</t>
  </si>
  <si>
    <t>Предоставление субсидий бюджетным, автономным учреждениям и иным некоммерческим организациям</t>
  </si>
  <si>
    <t>600</t>
  </si>
  <si>
    <t>Субсидии автономным учреждениям</t>
  </si>
  <si>
    <t>620</t>
  </si>
  <si>
    <t>Амбулаторная помощь</t>
  </si>
  <si>
    <t>02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</si>
  <si>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</si>
  <si>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</si>
  <si>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</si>
  <si>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</si>
  <si>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Субсидии бюджетным учреждениям</t>
  </si>
  <si>
    <t>610</t>
  </si>
  <si>
    <t>Департамент образования и науки Брянской области</t>
  </si>
  <si>
    <t>816</t>
  </si>
  <si>
    <t>Образование</t>
  </si>
  <si>
    <t>07</t>
  </si>
  <si>
    <t>Молодежная политика</t>
  </si>
  <si>
    <t>Мероприятия по проведению оздоровительной кампании детей</t>
  </si>
  <si>
    <t>16 0 27 14790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</si>
  <si>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</si>
  <si>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</si>
  <si>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</si>
  <si>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</si>
  <si>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Межбюджетные трансферты</t>
  </si>
  <si>
    <t>500</t>
  </si>
  <si>
    <t>Субсидии</t>
  </si>
  <si>
    <t>520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</si>
  <si>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</si>
  <si>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</si>
  <si>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Социальная политика</t>
  </si>
  <si>
    <t>10</t>
  </si>
  <si>
    <t>Охрана семьи и детства</t>
  </si>
  <si>
    <t>04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</si>
  <si>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</si>
  <si>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16 0 12 14780</t>
  </si>
  <si>
    <t>Субвенции</t>
  </si>
  <si>
    <t>530</t>
  </si>
  <si>
    <t>Департамент семьи, социальной и демографической политики Брянской области</t>
  </si>
  <si>
    <t>821</t>
  </si>
  <si>
    <t>Социальное обеспечение населения</t>
  </si>
  <si>
    <t>03</t>
  </si>
  <si>
    <t>Обеспечение сохранности жилых помещений, закрепленных за детьми-сиротами и детьми, оставшимися без попечения родителей</t>
  </si>
  <si>
    <t>21 0 31 16710</t>
  </si>
  <si>
    <t>Дополнительные выплаты и пособия приемной семье, семье опекуна (попечителя), усыновителя</t>
  </si>
  <si>
    <t>21 0 31 16970</t>
  </si>
  <si>
    <t>Пособие на ребенка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</si>
  <si>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21 0 32 16550</t>
  </si>
  <si>
    <t>Публичные нормативные социальные выплаты гражданам</t>
  </si>
  <si>
    <t>310</t>
  </si>
  <si>
    <t>Пособие на детей одиноких матерей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</si>
  <si>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21 0 32 16560</t>
  </si>
  <si>
    <t>Единовременное денежное поощрение при награждении Почетным знаком "Материнская слава"</t>
  </si>
  <si>
    <t>21 0 32 16740</t>
  </si>
  <si>
    <t>Меры социальной поддержки многодетных семей в части оплаты коммунальных услуг</t>
  </si>
  <si>
    <t>21 0 32 16800</t>
  </si>
  <si>
    <t>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</si>
  <si>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21 0 32 16830</t>
  </si>
  <si>
    <t>Дополнительное ежемесячное пособие по уходу за ребенком-инвалидом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</si>
  <si>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21 0 32 16840</t>
  </si>
  <si>
    <t>Денежная компенсация на питание специальными молочными продуктами детского питания детей первого, второго и третьего года жизни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</si>
  <si>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21 0 32 16860</t>
  </si>
  <si>
    <t>Пособие на детей военнослужащих, проходящих службу по призыву, и детей, родители которых уклоняются от уплаты алиментов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</si>
  <si>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21 0 33 16570</t>
  </si>
  <si>
    <t>Меры социальной поддержки многодетных семей в части бесплатного проезда</t>
  </si>
  <si>
    <t>21 0 33 16670</t>
  </si>
  <si>
    <t>Ежемесячная денежная компенсация на питание детей в соответствии с Законом Брянской области от 13 декабря 2005 года № 92-З "О дополнительных мерах социальной защиты населения Брянской области, подвергшегося радиационному воздействию"</t>
  </si>
  <si>
    <t>21 0 33 16770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</si>
  <si>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</si>
  <si>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21 0 33 52700</t>
  </si>
  <si>
    <t>21 0 33 53800</t>
  </si>
  <si>
    <t>Дополнительное единовременное пособие при рождении ребенка в соответствии с постановлением Правительства Брянской области от 26.09.2016 № 503-п "О порядке назначения и выплаты пособий и компенсаций гражданам, имеющим детей"</t>
  </si>
  <si>
    <t>21 0 P1 16820</t>
  </si>
  <si>
    <t>Единовременное пособие многодетной семье на рождение ребенка в соответствии с Законом Брянской области от 20 февраля 2008 года №12-З "Об охране семьи, материнства, отцовства и детства в Брянской области"</t>
  </si>
  <si>
    <t>21 0 P1 16890</t>
  </si>
  <si>
    <t>21 0 P1 16910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</si>
  <si>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родителям, подготовку лиц, желающих принять на воспитание в свою семью ребенка, оставшегося без попечения родителей</t>
  </si>
  <si>
    <t>21 0 31 16720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</si>
  <si>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</si>
  <si>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21 0 31 R0820</t>
  </si>
  <si>
    <t>Выплата единовременного пособия при всех формах устройства детей, лишенных родительского попечения, в семью</t>
  </si>
  <si>
    <t>21 0 32 52600</t>
  </si>
  <si>
    <t>Осуществление ежемесячных выплат на детей в возрасте от трех до семи лет включительно</t>
  </si>
  <si>
    <t>21 0 32 R3020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</si>
  <si>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</si>
  <si>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21 0 P1 50840</t>
  </si>
  <si>
    <t>Осуществление ежемесячной выплаты в связи с рождением (усыновлением) первого ребенка</t>
  </si>
  <si>
    <t>21 0 P1 55730</t>
  </si>
  <si>
    <t>Дополнительная социальная выплата при рождении (усыновлении) ребенка молодым семьям - участникам подпрограммы "Обеспечение жильем молодых семей в Брянской области" государственной программы "Социальная и демографическая политика Брянской области"</t>
  </si>
  <si>
    <t>21 5 81 17000</t>
  </si>
  <si>
    <t>Реализация мероприятий по обеспечению жильем молодых семей</t>
  </si>
  <si>
    <t>21 5 81 R4970</t>
  </si>
  <si>
    <t>Бюджетные асигнования, утвержденные законом о бюджете</t>
  </si>
  <si>
    <t>Бюджетные асигнования, утвержденные сводной бюджетной росписью с учетом изменений</t>
  </si>
  <si>
    <t>Кассовое исполнение</t>
  </si>
  <si>
    <t>Процент исполнения к сводной бюджетной росписи с учетом изменений</t>
  </si>
  <si>
    <t xml:space="preserve">Отчет об исполнении приложения 12 
к закону "Об областном бюджете на 2020 год и на плановый период 2021 и 2022 годов" 
"Распределение расходов областного бюджета, 
направляемых на государственную поддержку семьи и детей, на 2020 год" </t>
  </si>
  <si>
    <t>(в рублях)</t>
  </si>
  <si>
    <t>ВСЕГО РАСХОДОВ:</t>
  </si>
  <si>
    <t xml:space="preserve">Заместитель Губернатора </t>
  </si>
  <si>
    <t>Брянской области</t>
  </si>
  <si>
    <t>Г.В. Петушкова</t>
  </si>
  <si>
    <t>Исп. Н.В. Милехина</t>
  </si>
  <si>
    <t>(4832) 74-24-60</t>
  </si>
  <si>
    <t>Областной материнский (семейный) капитал в соответствии с Законом Брянской области от 11 октября 2011 года № 97-З "О дополнительных мерах социальной поддержки семей, имеющих детей, на территории Брянской области"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</si>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</sst>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,##0.0"/>
  </numFmts>
  <fonts count="7" x14ac:knownFonts="1">
    <font>
      <sz val="10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top" wrapText="1"/>
    </xf>
  </cellStyleXfs>
  <cellXfs count="26"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164" fontId="0" fillId="0" borderId="0" xfId="0" applyNumberFormat="1" applyFont="1" applyFill="1" applyAlignment="1">
      <alignment vertical="top" wrapText="1"/>
    </xf>
    <xf numFmtId="164" fontId="3" fillId="0" borderId="0" xfId="0" applyNumberFormat="1" applyFont="1" applyFill="1" applyAlignment="1">
      <alignment vertical="top" wrapText="1"/>
    </xf>
    <xf numFmtId="164" fontId="6" fillId="0" borderId="0" xfId="0" applyNumberFormat="1" applyFont="1" applyFill="1" applyAlignment="1">
      <alignment vertical="top" wrapText="1"/>
    </xf>
    <xf numFmtId="164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vertical="top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view="pageBreakPreview" topLeftCell="A85" zoomScaleNormal="100" zoomScaleSheetLayoutView="100" workbookViewId="0">
      <selection activeCell="A78" sqref="A78"/>
    </sheetView>
  </sheetViews>
  <sheetFormatPr defaultRowHeight="13.2" x14ac:dyDescent="0.25"/>
  <cols>
    <col min="1" max="1" width="52.44140625" customWidth="1"/>
    <col min="2" max="2" width="6.5546875" customWidth="1"/>
    <col min="3" max="4" width="4.21875" customWidth="1"/>
    <col min="5" max="5" width="15.21875" customWidth="1"/>
    <col min="6" max="6" width="5.44140625" customWidth="1"/>
    <col min="7" max="7" width="18.44140625" customWidth="1"/>
    <col min="8" max="8" width="18.5546875" customWidth="1"/>
    <col min="9" max="9" width="18.44140625" customWidth="1"/>
    <col min="10" max="10" width="13.21875" customWidth="1"/>
  </cols>
  <sheetData>
    <row r="1" spans="1:10" ht="81.599999999999994" customHeight="1" x14ac:dyDescent="0.25">
      <c r="A1" s="11" t="s">
        <v>110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5.6" x14ac:dyDescent="0.25">
      <c r="A2" s="13" t="s">
        <v>111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130.19999999999999" customHeight="1" x14ac:dyDescent="0.2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106</v>
      </c>
      <c r="H3" s="10" t="s">
        <v>107</v>
      </c>
      <c r="I3" s="10" t="s">
        <v>108</v>
      </c>
      <c r="J3" s="10" t="s">
        <v>109</v>
      </c>
    </row>
    <row r="4" spans="1:10" ht="15.6" x14ac:dyDescent="0.25">
      <c r="A4" s="2" t="s">
        <v>7</v>
      </c>
      <c r="B4" s="3" t="s">
        <v>8</v>
      </c>
      <c r="C4" s="3" t="s">
        <v>0</v>
      </c>
      <c r="D4" s="3" t="s">
        <v>0</v>
      </c>
      <c r="E4" s="4" t="s">
        <v>0</v>
      </c>
      <c r="F4" s="4" t="s">
        <v>0</v>
      </c>
      <c r="G4" s="5">
        <v>18455076.850000001</v>
      </c>
      <c r="H4" s="5">
        <f>H5</f>
        <v>18455076.850000001</v>
      </c>
      <c r="I4" s="5">
        <f>I5</f>
        <v>18455076.850000001</v>
      </c>
      <c r="J4" s="22">
        <f>I4/H4*100</f>
        <v>100</v>
      </c>
    </row>
    <row r="5" spans="1:10" ht="15.6" x14ac:dyDescent="0.25">
      <c r="A5" s="23" t="s">
        <v>9</v>
      </c>
      <c r="B5" s="24" t="s">
        <v>8</v>
      </c>
      <c r="C5" s="24" t="s">
        <v>10</v>
      </c>
      <c r="D5" s="24" t="s">
        <v>0</v>
      </c>
      <c r="E5" s="24" t="s">
        <v>0</v>
      </c>
      <c r="F5" s="24" t="s">
        <v>0</v>
      </c>
      <c r="G5" s="15">
        <v>18455076.850000001</v>
      </c>
      <c r="H5" s="15">
        <f>H6+H10</f>
        <v>18455076.850000001</v>
      </c>
      <c r="I5" s="15">
        <f>I6+I10</f>
        <v>18455076.850000001</v>
      </c>
      <c r="J5" s="22">
        <f t="shared" ref="J5:J68" si="0">I5/H5*100</f>
        <v>100</v>
      </c>
    </row>
    <row r="6" spans="1:10" ht="15.6" x14ac:dyDescent="0.25">
      <c r="A6" s="23" t="s">
        <v>11</v>
      </c>
      <c r="B6" s="24" t="s">
        <v>8</v>
      </c>
      <c r="C6" s="24" t="s">
        <v>10</v>
      </c>
      <c r="D6" s="24" t="s">
        <v>12</v>
      </c>
      <c r="E6" s="24" t="s">
        <v>0</v>
      </c>
      <c r="F6" s="24" t="s">
        <v>0</v>
      </c>
      <c r="G6" s="15">
        <v>4346956.8499999996</v>
      </c>
      <c r="H6" s="15">
        <f>H7</f>
        <v>4346956.8499999996</v>
      </c>
      <c r="I6" s="15">
        <f>I7</f>
        <v>4346956.8499999996</v>
      </c>
      <c r="J6" s="22">
        <f t="shared" si="0"/>
        <v>100</v>
      </c>
    </row>
    <row r="7" spans="1:10" ht="32.25" customHeight="1" x14ac:dyDescent="0.25">
      <c r="A7" s="7" t="s">
        <v>13</v>
      </c>
      <c r="B7" s="1" t="s">
        <v>8</v>
      </c>
      <c r="C7" s="1" t="s">
        <v>10</v>
      </c>
      <c r="D7" s="1" t="s">
        <v>12</v>
      </c>
      <c r="E7" s="1" t="s">
        <v>14</v>
      </c>
      <c r="F7" s="8" t="s">
        <v>0</v>
      </c>
      <c r="G7" s="6">
        <v>4346956.8499999996</v>
      </c>
      <c r="H7" s="6">
        <f>H8</f>
        <v>4346956.8499999996</v>
      </c>
      <c r="I7" s="6">
        <f>I8</f>
        <v>4346956.8499999996</v>
      </c>
      <c r="J7" s="21">
        <f t="shared" si="0"/>
        <v>100</v>
      </c>
    </row>
    <row r="8" spans="1:10" ht="46.8" x14ac:dyDescent="0.25">
      <c r="A8" s="7" t="s">
        <v>15</v>
      </c>
      <c r="B8" s="1" t="s">
        <v>8</v>
      </c>
      <c r="C8" s="1" t="s">
        <v>10</v>
      </c>
      <c r="D8" s="1" t="s">
        <v>12</v>
      </c>
      <c r="E8" s="1" t="s">
        <v>14</v>
      </c>
      <c r="F8" s="1" t="s">
        <v>16</v>
      </c>
      <c r="G8" s="6">
        <v>4346956.8499999996</v>
      </c>
      <c r="H8" s="6">
        <f>H9</f>
        <v>4346956.8499999996</v>
      </c>
      <c r="I8" s="6">
        <f>I9</f>
        <v>4346956.8499999996</v>
      </c>
      <c r="J8" s="21">
        <f t="shared" si="0"/>
        <v>100</v>
      </c>
    </row>
    <row r="9" spans="1:10" ht="15.6" x14ac:dyDescent="0.25">
      <c r="A9" s="7" t="s">
        <v>17</v>
      </c>
      <c r="B9" s="1" t="s">
        <v>8</v>
      </c>
      <c r="C9" s="1" t="s">
        <v>10</v>
      </c>
      <c r="D9" s="1" t="s">
        <v>12</v>
      </c>
      <c r="E9" s="1" t="s">
        <v>14</v>
      </c>
      <c r="F9" s="1" t="s">
        <v>18</v>
      </c>
      <c r="G9" s="6">
        <v>4346956.8499999996</v>
      </c>
      <c r="H9" s="6">
        <v>4346956.8499999996</v>
      </c>
      <c r="I9" s="6">
        <v>4346956.8499999996</v>
      </c>
      <c r="J9" s="21">
        <f t="shared" si="0"/>
        <v>100</v>
      </c>
    </row>
    <row r="10" spans="1:10" ht="15.6" x14ac:dyDescent="0.25">
      <c r="A10" s="23" t="s">
        <v>19</v>
      </c>
      <c r="B10" s="24" t="s">
        <v>8</v>
      </c>
      <c r="C10" s="24" t="s">
        <v>10</v>
      </c>
      <c r="D10" s="24" t="s">
        <v>20</v>
      </c>
      <c r="E10" s="24" t="s">
        <v>0</v>
      </c>
      <c r="F10" s="24" t="s">
        <v>0</v>
      </c>
      <c r="G10" s="15">
        <v>14108120</v>
      </c>
      <c r="H10" s="15">
        <f>H11</f>
        <v>14108120</v>
      </c>
      <c r="I10" s="15">
        <f>I11</f>
        <v>14108120</v>
      </c>
      <c r="J10" s="22">
        <f t="shared" si="0"/>
        <v>100</v>
      </c>
    </row>
    <row r="11" spans="1:10" ht="32.25" customHeight="1" x14ac:dyDescent="0.25">
      <c r="A11" s="7" t="s">
        <v>13</v>
      </c>
      <c r="B11" s="1" t="s">
        <v>8</v>
      </c>
      <c r="C11" s="1" t="s">
        <v>10</v>
      </c>
      <c r="D11" s="1" t="s">
        <v>20</v>
      </c>
      <c r="E11" s="1" t="s">
        <v>14</v>
      </c>
      <c r="F11" s="8" t="s">
        <v>0</v>
      </c>
      <c r="G11" s="6">
        <v>14108120</v>
      </c>
      <c r="H11" s="6">
        <f>H12+H14</f>
        <v>14108120</v>
      </c>
      <c r="I11" s="6">
        <f>I12+I14</f>
        <v>14108120</v>
      </c>
      <c r="J11" s="21">
        <f t="shared" si="0"/>
        <v>100</v>
      </c>
    </row>
    <row r="12" spans="1:10" ht="31.2" x14ac:dyDescent="0.25">
      <c r="A12" s="7" t="s">
        <v>21</v>
      </c>
      <c r="B12" s="1" t="s">
        <v>8</v>
      </c>
      <c r="C12" s="1" t="s">
        <v>10</v>
      </c>
      <c r="D12" s="1" t="s">
        <v>20</v>
      </c>
      <c r="E12" s="1" t="s">
        <v>14</v>
      </c>
      <c r="F12" s="1" t="s">
        <v>22</v>
      </c>
      <c r="G12" s="6">
        <v>2140000</v>
      </c>
      <c r="H12" s="6">
        <f>H13</f>
        <v>2140000</v>
      </c>
      <c r="I12" s="6">
        <f>I13</f>
        <v>2140000</v>
      </c>
      <c r="J12" s="21">
        <f t="shared" si="0"/>
        <v>100</v>
      </c>
    </row>
    <row r="13" spans="1:10" ht="46.8" x14ac:dyDescent="0.25">
      <c r="A13" s="7" t="s">
        <v>23</v>
      </c>
      <c r="B13" s="1" t="s">
        <v>8</v>
      </c>
      <c r="C13" s="1" t="s">
        <v>10</v>
      </c>
      <c r="D13" s="1" t="s">
        <v>20</v>
      </c>
      <c r="E13" s="1" t="s">
        <v>14</v>
      </c>
      <c r="F13" s="1" t="s">
        <v>24</v>
      </c>
      <c r="G13" s="6">
        <v>2140000</v>
      </c>
      <c r="H13" s="6">
        <v>2140000</v>
      </c>
      <c r="I13" s="6">
        <v>2140000</v>
      </c>
      <c r="J13" s="21">
        <f t="shared" si="0"/>
        <v>100</v>
      </c>
    </row>
    <row r="14" spans="1:10" ht="46.8" x14ac:dyDescent="0.25">
      <c r="A14" s="7" t="s">
        <v>15</v>
      </c>
      <c r="B14" s="1" t="s">
        <v>8</v>
      </c>
      <c r="C14" s="1" t="s">
        <v>10</v>
      </c>
      <c r="D14" s="1" t="s">
        <v>20</v>
      </c>
      <c r="E14" s="1" t="s">
        <v>14</v>
      </c>
      <c r="F14" s="1" t="s">
        <v>16</v>
      </c>
      <c r="G14" s="6">
        <v>11968120</v>
      </c>
      <c r="H14" s="6">
        <f>H15+H16</f>
        <v>11968120</v>
      </c>
      <c r="I14" s="6">
        <f>I15+I16</f>
        <v>11968120</v>
      </c>
      <c r="J14" s="21">
        <f t="shared" si="0"/>
        <v>100</v>
      </c>
    </row>
    <row r="15" spans="1:10" ht="15.6" x14ac:dyDescent="0.25">
      <c r="A15" s="7" t="s">
        <v>25</v>
      </c>
      <c r="B15" s="1" t="s">
        <v>8</v>
      </c>
      <c r="C15" s="1" t="s">
        <v>10</v>
      </c>
      <c r="D15" s="1" t="s">
        <v>20</v>
      </c>
      <c r="E15" s="1" t="s">
        <v>14</v>
      </c>
      <c r="F15" s="1" t="s">
        <v>26</v>
      </c>
      <c r="G15" s="6">
        <v>1968120</v>
      </c>
      <c r="H15" s="6">
        <v>1968120</v>
      </c>
      <c r="I15" s="6">
        <v>1968120</v>
      </c>
      <c r="J15" s="21">
        <f t="shared" si="0"/>
        <v>100</v>
      </c>
    </row>
    <row r="16" spans="1:10" ht="15.6" x14ac:dyDescent="0.25">
      <c r="A16" s="7" t="s">
        <v>17</v>
      </c>
      <c r="B16" s="1" t="s">
        <v>8</v>
      </c>
      <c r="C16" s="1" t="s">
        <v>10</v>
      </c>
      <c r="D16" s="1" t="s">
        <v>20</v>
      </c>
      <c r="E16" s="1" t="s">
        <v>14</v>
      </c>
      <c r="F16" s="1" t="s">
        <v>18</v>
      </c>
      <c r="G16" s="6">
        <v>10000000</v>
      </c>
      <c r="H16" s="6">
        <v>10000000</v>
      </c>
      <c r="I16" s="6">
        <v>10000000</v>
      </c>
      <c r="J16" s="21">
        <f t="shared" si="0"/>
        <v>100</v>
      </c>
    </row>
    <row r="17" spans="1:10" ht="32.25" customHeight="1" x14ac:dyDescent="0.25">
      <c r="A17" s="2" t="s">
        <v>27</v>
      </c>
      <c r="B17" s="3" t="s">
        <v>28</v>
      </c>
      <c r="C17" s="3" t="s">
        <v>0</v>
      </c>
      <c r="D17" s="3" t="s">
        <v>0</v>
      </c>
      <c r="E17" s="4" t="s">
        <v>0</v>
      </c>
      <c r="F17" s="4" t="s">
        <v>0</v>
      </c>
      <c r="G17" s="5">
        <v>363819025</v>
      </c>
      <c r="H17" s="5">
        <f>H18+H30</f>
        <v>363819025</v>
      </c>
      <c r="I17" s="5">
        <f>I18+I30</f>
        <v>217615093.57999998</v>
      </c>
      <c r="J17" s="22">
        <f t="shared" si="0"/>
        <v>59.814104988050033</v>
      </c>
    </row>
    <row r="18" spans="1:10" ht="15.6" x14ac:dyDescent="0.25">
      <c r="A18" s="23" t="s">
        <v>29</v>
      </c>
      <c r="B18" s="24" t="s">
        <v>28</v>
      </c>
      <c r="C18" s="24" t="s">
        <v>30</v>
      </c>
      <c r="D18" s="24" t="s">
        <v>0</v>
      </c>
      <c r="E18" s="24" t="s">
        <v>0</v>
      </c>
      <c r="F18" s="24" t="s">
        <v>0</v>
      </c>
      <c r="G18" s="15">
        <v>213240008</v>
      </c>
      <c r="H18" s="15">
        <f>H19</f>
        <v>213240008</v>
      </c>
      <c r="I18" s="15">
        <f>I19</f>
        <v>147647488.03999999</v>
      </c>
      <c r="J18" s="22">
        <f t="shared" si="0"/>
        <v>69.240049944098672</v>
      </c>
    </row>
    <row r="19" spans="1:10" ht="15.6" x14ac:dyDescent="0.25">
      <c r="A19" s="23" t="s">
        <v>31</v>
      </c>
      <c r="B19" s="24" t="s">
        <v>28</v>
      </c>
      <c r="C19" s="24" t="s">
        <v>30</v>
      </c>
      <c r="D19" s="24" t="s">
        <v>30</v>
      </c>
      <c r="E19" s="24" t="s">
        <v>0</v>
      </c>
      <c r="F19" s="24" t="s">
        <v>0</v>
      </c>
      <c r="G19" s="15">
        <v>213240008</v>
      </c>
      <c r="H19" s="15">
        <f>H20</f>
        <v>213240008</v>
      </c>
      <c r="I19" s="15">
        <f>I20</f>
        <v>147647488.03999999</v>
      </c>
      <c r="J19" s="22">
        <f t="shared" si="0"/>
        <v>69.240049944098672</v>
      </c>
    </row>
    <row r="20" spans="1:10" ht="32.25" customHeight="1" x14ac:dyDescent="0.25">
      <c r="A20" s="7" t="s">
        <v>32</v>
      </c>
      <c r="B20" s="1" t="s">
        <v>28</v>
      </c>
      <c r="C20" s="1" t="s">
        <v>30</v>
      </c>
      <c r="D20" s="1" t="s">
        <v>30</v>
      </c>
      <c r="E20" s="1" t="s">
        <v>33</v>
      </c>
      <c r="F20" s="8" t="s">
        <v>0</v>
      </c>
      <c r="G20" s="6">
        <v>213240008</v>
      </c>
      <c r="H20" s="6">
        <f>H21+H23+H25+H27</f>
        <v>213240008</v>
      </c>
      <c r="I20" s="6">
        <f>I21+I23+I25+I27</f>
        <v>147647488.03999999</v>
      </c>
      <c r="J20" s="21">
        <f t="shared" si="0"/>
        <v>69.240049944098672</v>
      </c>
    </row>
    <row r="21" spans="1:10" ht="31.2" x14ac:dyDescent="0.25">
      <c r="A21" s="7" t="s">
        <v>21</v>
      </c>
      <c r="B21" s="1" t="s">
        <v>28</v>
      </c>
      <c r="C21" s="1" t="s">
        <v>30</v>
      </c>
      <c r="D21" s="1" t="s">
        <v>30</v>
      </c>
      <c r="E21" s="1" t="s">
        <v>33</v>
      </c>
      <c r="F21" s="1" t="s">
        <v>22</v>
      </c>
      <c r="G21" s="6">
        <v>4778161</v>
      </c>
      <c r="H21" s="6">
        <f>H22</f>
        <v>4778161</v>
      </c>
      <c r="I21" s="6">
        <f>I22</f>
        <v>2318400</v>
      </c>
      <c r="J21" s="21">
        <f t="shared" si="0"/>
        <v>48.520759346535201</v>
      </c>
    </row>
    <row r="22" spans="1:10" ht="46.8" x14ac:dyDescent="0.25">
      <c r="A22" s="7" t="s">
        <v>23</v>
      </c>
      <c r="B22" s="1" t="s">
        <v>28</v>
      </c>
      <c r="C22" s="1" t="s">
        <v>30</v>
      </c>
      <c r="D22" s="1" t="s">
        <v>30</v>
      </c>
      <c r="E22" s="1" t="s">
        <v>33</v>
      </c>
      <c r="F22" s="1" t="s">
        <v>24</v>
      </c>
      <c r="G22" s="6">
        <v>4778161</v>
      </c>
      <c r="H22" s="6">
        <v>4778161</v>
      </c>
      <c r="I22" s="6">
        <v>2318400</v>
      </c>
      <c r="J22" s="21">
        <f t="shared" si="0"/>
        <v>48.520759346535201</v>
      </c>
    </row>
    <row r="23" spans="1:10" ht="31.2" x14ac:dyDescent="0.25">
      <c r="A23" s="7" t="s">
        <v>34</v>
      </c>
      <c r="B23" s="1" t="s">
        <v>28</v>
      </c>
      <c r="C23" s="1" t="s">
        <v>30</v>
      </c>
      <c r="D23" s="1" t="s">
        <v>30</v>
      </c>
      <c r="E23" s="1" t="s">
        <v>33</v>
      </c>
      <c r="F23" s="1" t="s">
        <v>35</v>
      </c>
      <c r="G23" s="6">
        <v>171219586</v>
      </c>
      <c r="H23" s="6">
        <f>H24</f>
        <v>171219586</v>
      </c>
      <c r="I23" s="6">
        <f>I24</f>
        <v>119575553.40000001</v>
      </c>
      <c r="J23" s="21">
        <f t="shared" si="0"/>
        <v>69.837543819315158</v>
      </c>
    </row>
    <row r="24" spans="1:10" ht="31.2" x14ac:dyDescent="0.25">
      <c r="A24" s="7" t="s">
        <v>36</v>
      </c>
      <c r="B24" s="1" t="s">
        <v>28</v>
      </c>
      <c r="C24" s="1" t="s">
        <v>30</v>
      </c>
      <c r="D24" s="1" t="s">
        <v>30</v>
      </c>
      <c r="E24" s="1" t="s">
        <v>33</v>
      </c>
      <c r="F24" s="1" t="s">
        <v>37</v>
      </c>
      <c r="G24" s="6">
        <v>171219586</v>
      </c>
      <c r="H24" s="6">
        <v>171219586</v>
      </c>
      <c r="I24" s="6">
        <v>119575553.40000001</v>
      </c>
      <c r="J24" s="21">
        <f t="shared" si="0"/>
        <v>69.837543819315158</v>
      </c>
    </row>
    <row r="25" spans="1:10" ht="15.6" x14ac:dyDescent="0.25">
      <c r="A25" s="7" t="s">
        <v>38</v>
      </c>
      <c r="B25" s="1" t="s">
        <v>28</v>
      </c>
      <c r="C25" s="1" t="s">
        <v>30</v>
      </c>
      <c r="D25" s="1" t="s">
        <v>30</v>
      </c>
      <c r="E25" s="1" t="s">
        <v>33</v>
      </c>
      <c r="F25" s="1" t="s">
        <v>39</v>
      </c>
      <c r="G25" s="6">
        <v>26612352</v>
      </c>
      <c r="H25" s="6">
        <f>H26</f>
        <v>26612352</v>
      </c>
      <c r="I25" s="6">
        <f>I26</f>
        <v>15388158.970000001</v>
      </c>
      <c r="J25" s="21">
        <f t="shared" si="0"/>
        <v>57.823370779102881</v>
      </c>
    </row>
    <row r="26" spans="1:10" ht="15.6" x14ac:dyDescent="0.25">
      <c r="A26" s="7" t="s">
        <v>40</v>
      </c>
      <c r="B26" s="1" t="s">
        <v>28</v>
      </c>
      <c r="C26" s="1" t="s">
        <v>30</v>
      </c>
      <c r="D26" s="1" t="s">
        <v>30</v>
      </c>
      <c r="E26" s="1" t="s">
        <v>33</v>
      </c>
      <c r="F26" s="1" t="s">
        <v>41</v>
      </c>
      <c r="G26" s="6">
        <v>26612352</v>
      </c>
      <c r="H26" s="6">
        <v>26612352</v>
      </c>
      <c r="I26" s="6">
        <v>15388158.970000001</v>
      </c>
      <c r="J26" s="21">
        <f t="shared" si="0"/>
        <v>57.823370779102881</v>
      </c>
    </row>
    <row r="27" spans="1:10" ht="46.8" x14ac:dyDescent="0.25">
      <c r="A27" s="7" t="s">
        <v>15</v>
      </c>
      <c r="B27" s="1" t="s">
        <v>28</v>
      </c>
      <c r="C27" s="1" t="s">
        <v>30</v>
      </c>
      <c r="D27" s="1" t="s">
        <v>30</v>
      </c>
      <c r="E27" s="1" t="s">
        <v>33</v>
      </c>
      <c r="F27" s="1" t="s">
        <v>16</v>
      </c>
      <c r="G27" s="6">
        <v>10629909</v>
      </c>
      <c r="H27" s="6">
        <f>H28+H29</f>
        <v>10629909</v>
      </c>
      <c r="I27" s="6">
        <f>I28+I29</f>
        <v>10365375.67</v>
      </c>
      <c r="J27" s="21">
        <f t="shared" si="0"/>
        <v>97.511424321694577</v>
      </c>
    </row>
    <row r="28" spans="1:10" ht="15.6" x14ac:dyDescent="0.25">
      <c r="A28" s="7" t="s">
        <v>17</v>
      </c>
      <c r="B28" s="1" t="s">
        <v>28</v>
      </c>
      <c r="C28" s="1" t="s">
        <v>30</v>
      </c>
      <c r="D28" s="1" t="s">
        <v>30</v>
      </c>
      <c r="E28" s="1" t="s">
        <v>33</v>
      </c>
      <c r="F28" s="1" t="s">
        <v>18</v>
      </c>
      <c r="G28" s="6">
        <v>10379909</v>
      </c>
      <c r="H28" s="6">
        <v>10379909</v>
      </c>
      <c r="I28" s="6">
        <v>10365375.67</v>
      </c>
      <c r="J28" s="21">
        <f t="shared" si="0"/>
        <v>99.859985959414473</v>
      </c>
    </row>
    <row r="29" spans="1:10" ht="62.4" x14ac:dyDescent="0.25">
      <c r="A29" s="7" t="s">
        <v>42</v>
      </c>
      <c r="B29" s="1" t="s">
        <v>28</v>
      </c>
      <c r="C29" s="1" t="s">
        <v>30</v>
      </c>
      <c r="D29" s="1" t="s">
        <v>30</v>
      </c>
      <c r="E29" s="1" t="s">
        <v>33</v>
      </c>
      <c r="F29" s="1" t="s">
        <v>43</v>
      </c>
      <c r="G29" s="6">
        <v>250000</v>
      </c>
      <c r="H29" s="6">
        <v>250000</v>
      </c>
      <c r="I29" s="6">
        <v>0</v>
      </c>
      <c r="J29" s="21">
        <f t="shared" si="0"/>
        <v>0</v>
      </c>
    </row>
    <row r="30" spans="1:10" ht="15.6" x14ac:dyDescent="0.25">
      <c r="A30" s="23" t="s">
        <v>44</v>
      </c>
      <c r="B30" s="24" t="s">
        <v>28</v>
      </c>
      <c r="C30" s="24" t="s">
        <v>45</v>
      </c>
      <c r="D30" s="24" t="s">
        <v>0</v>
      </c>
      <c r="E30" s="24" t="s">
        <v>0</v>
      </c>
      <c r="F30" s="24" t="s">
        <v>0</v>
      </c>
      <c r="G30" s="15">
        <v>150579017</v>
      </c>
      <c r="H30" s="15">
        <f>H31</f>
        <v>150579017</v>
      </c>
      <c r="I30" s="15">
        <f>I31</f>
        <v>69967605.540000007</v>
      </c>
      <c r="J30" s="22">
        <f t="shared" si="0"/>
        <v>46.465707463079006</v>
      </c>
    </row>
    <row r="31" spans="1:10" ht="15.6" x14ac:dyDescent="0.25">
      <c r="A31" s="23" t="s">
        <v>46</v>
      </c>
      <c r="B31" s="24" t="s">
        <v>28</v>
      </c>
      <c r="C31" s="24" t="s">
        <v>45</v>
      </c>
      <c r="D31" s="24" t="s">
        <v>47</v>
      </c>
      <c r="E31" s="24" t="s">
        <v>0</v>
      </c>
      <c r="F31" s="24" t="s">
        <v>0</v>
      </c>
      <c r="G31" s="15">
        <v>150579017</v>
      </c>
      <c r="H31" s="15">
        <f>H32</f>
        <v>150579017</v>
      </c>
      <c r="I31" s="15">
        <f>I32</f>
        <v>69967605.540000007</v>
      </c>
      <c r="J31" s="22">
        <f t="shared" si="0"/>
        <v>46.465707463079006</v>
      </c>
    </row>
    <row r="32" spans="1:10" ht="62.4" x14ac:dyDescent="0.25">
      <c r="A32" s="7" t="s">
        <v>48</v>
      </c>
      <c r="B32" s="1" t="s">
        <v>28</v>
      </c>
      <c r="C32" s="1" t="s">
        <v>45</v>
      </c>
      <c r="D32" s="1" t="s">
        <v>47</v>
      </c>
      <c r="E32" s="1" t="s">
        <v>49</v>
      </c>
      <c r="F32" s="8" t="s">
        <v>0</v>
      </c>
      <c r="G32" s="6">
        <v>150579017</v>
      </c>
      <c r="H32" s="6">
        <f>H33</f>
        <v>150579017</v>
      </c>
      <c r="I32" s="6">
        <f>I33</f>
        <v>69967605.540000007</v>
      </c>
      <c r="J32" s="21">
        <f t="shared" si="0"/>
        <v>46.465707463079006</v>
      </c>
    </row>
    <row r="33" spans="1:10" ht="15.6" x14ac:dyDescent="0.25">
      <c r="A33" s="7" t="s">
        <v>38</v>
      </c>
      <c r="B33" s="1" t="s">
        <v>28</v>
      </c>
      <c r="C33" s="1" t="s">
        <v>45</v>
      </c>
      <c r="D33" s="1" t="s">
        <v>47</v>
      </c>
      <c r="E33" s="1" t="s">
        <v>49</v>
      </c>
      <c r="F33" s="1" t="s">
        <v>39</v>
      </c>
      <c r="G33" s="6">
        <v>150579017</v>
      </c>
      <c r="H33" s="6">
        <f>H34</f>
        <v>150579017</v>
      </c>
      <c r="I33" s="6">
        <f>I34</f>
        <v>69967605.540000007</v>
      </c>
      <c r="J33" s="21">
        <f t="shared" si="0"/>
        <v>46.465707463079006</v>
      </c>
    </row>
    <row r="34" spans="1:10" ht="15.6" x14ac:dyDescent="0.25">
      <c r="A34" s="7" t="s">
        <v>50</v>
      </c>
      <c r="B34" s="1" t="s">
        <v>28</v>
      </c>
      <c r="C34" s="1" t="s">
        <v>45</v>
      </c>
      <c r="D34" s="1" t="s">
        <v>47</v>
      </c>
      <c r="E34" s="1" t="s">
        <v>49</v>
      </c>
      <c r="F34" s="1" t="s">
        <v>51</v>
      </c>
      <c r="G34" s="6">
        <v>150579017</v>
      </c>
      <c r="H34" s="6">
        <v>150579017</v>
      </c>
      <c r="I34" s="6">
        <v>69967605.540000007</v>
      </c>
      <c r="J34" s="21">
        <f t="shared" si="0"/>
        <v>46.465707463079006</v>
      </c>
    </row>
    <row r="35" spans="1:10" ht="31.2" x14ac:dyDescent="0.25">
      <c r="A35" s="2" t="s">
        <v>52</v>
      </c>
      <c r="B35" s="3" t="s">
        <v>53</v>
      </c>
      <c r="C35" s="3" t="s">
        <v>0</v>
      </c>
      <c r="D35" s="3" t="s">
        <v>0</v>
      </c>
      <c r="E35" s="4" t="s">
        <v>0</v>
      </c>
      <c r="F35" s="4" t="s">
        <v>0</v>
      </c>
      <c r="G35" s="5">
        <v>5515396326.1999998</v>
      </c>
      <c r="H35" s="5">
        <f>H36</f>
        <v>5182080826.1999998</v>
      </c>
      <c r="I35" s="5">
        <f>I36</f>
        <v>4932443558.0499992</v>
      </c>
      <c r="J35" s="21">
        <f t="shared" si="0"/>
        <v>95.182682854195093</v>
      </c>
    </row>
    <row r="36" spans="1:10" ht="15.6" x14ac:dyDescent="0.25">
      <c r="A36" s="23" t="s">
        <v>44</v>
      </c>
      <c r="B36" s="24" t="s">
        <v>53</v>
      </c>
      <c r="C36" s="24" t="s">
        <v>45</v>
      </c>
      <c r="D36" s="24" t="s">
        <v>0</v>
      </c>
      <c r="E36" s="24" t="s">
        <v>0</v>
      </c>
      <c r="F36" s="24" t="s">
        <v>0</v>
      </c>
      <c r="G36" s="15">
        <v>5515396326.1999998</v>
      </c>
      <c r="H36" s="15">
        <f>H37+H91</f>
        <v>5182080826.1999998</v>
      </c>
      <c r="I36" s="15">
        <f>I37+I91</f>
        <v>4932443558.0499992</v>
      </c>
      <c r="J36" s="22">
        <f t="shared" si="0"/>
        <v>95.182682854195093</v>
      </c>
    </row>
    <row r="37" spans="1:10" ht="15.6" x14ac:dyDescent="0.25">
      <c r="A37" s="23" t="s">
        <v>54</v>
      </c>
      <c r="B37" s="24" t="s">
        <v>53</v>
      </c>
      <c r="C37" s="24" t="s">
        <v>45</v>
      </c>
      <c r="D37" s="24" t="s">
        <v>55</v>
      </c>
      <c r="E37" s="24" t="s">
        <v>0</v>
      </c>
      <c r="F37" s="24" t="s">
        <v>0</v>
      </c>
      <c r="G37" s="15">
        <v>1350132076.0899999</v>
      </c>
      <c r="H37" s="15">
        <f>H38+H41+H44+H47+H50+H53+H56+H59+H62+H65+H68+H71+H74+H77+H82+H85+H88</f>
        <v>1256858676.0900002</v>
      </c>
      <c r="I37" s="15">
        <f>I38+I41+I44+I47+I50+I53+I56+I59+I62+I65+I68+I71+I74+I77+I82+I85+I88</f>
        <v>1213981339.7399998</v>
      </c>
      <c r="J37" s="22">
        <f t="shared" si="0"/>
        <v>96.588531617302536</v>
      </c>
    </row>
    <row r="38" spans="1:10" ht="46.8" x14ac:dyDescent="0.25">
      <c r="A38" s="7" t="s">
        <v>56</v>
      </c>
      <c r="B38" s="1" t="s">
        <v>53</v>
      </c>
      <c r="C38" s="1" t="s">
        <v>45</v>
      </c>
      <c r="D38" s="1" t="s">
        <v>55</v>
      </c>
      <c r="E38" s="1" t="s">
        <v>57</v>
      </c>
      <c r="F38" s="8" t="s">
        <v>0</v>
      </c>
      <c r="G38" s="6">
        <v>4014000</v>
      </c>
      <c r="H38" s="6">
        <f>H39</f>
        <v>4014000</v>
      </c>
      <c r="I38" s="6">
        <f>I39</f>
        <v>2743679.83</v>
      </c>
      <c r="J38" s="21">
        <f t="shared" si="0"/>
        <v>68.352761086198313</v>
      </c>
    </row>
    <row r="39" spans="1:10" ht="15.6" x14ac:dyDescent="0.25">
      <c r="A39" s="7" t="s">
        <v>38</v>
      </c>
      <c r="B39" s="1" t="s">
        <v>53</v>
      </c>
      <c r="C39" s="1" t="s">
        <v>45</v>
      </c>
      <c r="D39" s="1" t="s">
        <v>55</v>
      </c>
      <c r="E39" s="1" t="s">
        <v>57</v>
      </c>
      <c r="F39" s="1" t="s">
        <v>39</v>
      </c>
      <c r="G39" s="6">
        <v>4014000</v>
      </c>
      <c r="H39" s="6">
        <f>H40</f>
        <v>4014000</v>
      </c>
      <c r="I39" s="6">
        <f>I40</f>
        <v>2743679.83</v>
      </c>
      <c r="J39" s="21">
        <f t="shared" si="0"/>
        <v>68.352761086198313</v>
      </c>
    </row>
    <row r="40" spans="1:10" ht="15.6" x14ac:dyDescent="0.25">
      <c r="A40" s="7" t="s">
        <v>50</v>
      </c>
      <c r="B40" s="1" t="s">
        <v>53</v>
      </c>
      <c r="C40" s="1" t="s">
        <v>45</v>
      </c>
      <c r="D40" s="1" t="s">
        <v>55</v>
      </c>
      <c r="E40" s="1" t="s">
        <v>57</v>
      </c>
      <c r="F40" s="1" t="s">
        <v>51</v>
      </c>
      <c r="G40" s="6">
        <v>4014000</v>
      </c>
      <c r="H40" s="6">
        <v>4014000</v>
      </c>
      <c r="I40" s="6">
        <v>2743679.83</v>
      </c>
      <c r="J40" s="21">
        <f t="shared" si="0"/>
        <v>68.352761086198313</v>
      </c>
    </row>
    <row r="41" spans="1:10" ht="31.2" x14ac:dyDescent="0.25">
      <c r="A41" s="7" t="s">
        <v>58</v>
      </c>
      <c r="B41" s="1" t="s">
        <v>53</v>
      </c>
      <c r="C41" s="1" t="s">
        <v>45</v>
      </c>
      <c r="D41" s="1" t="s">
        <v>55</v>
      </c>
      <c r="E41" s="1" t="s">
        <v>59</v>
      </c>
      <c r="F41" s="8" t="s">
        <v>0</v>
      </c>
      <c r="G41" s="6">
        <v>1100000</v>
      </c>
      <c r="H41" s="6">
        <f>H42</f>
        <v>1100000</v>
      </c>
      <c r="I41" s="6">
        <f>I42</f>
        <v>958000</v>
      </c>
      <c r="J41" s="21">
        <f t="shared" si="0"/>
        <v>87.090909090909079</v>
      </c>
    </row>
    <row r="42" spans="1:10" ht="31.2" x14ac:dyDescent="0.25">
      <c r="A42" s="7" t="s">
        <v>34</v>
      </c>
      <c r="B42" s="1" t="s">
        <v>53</v>
      </c>
      <c r="C42" s="1" t="s">
        <v>45</v>
      </c>
      <c r="D42" s="1" t="s">
        <v>55</v>
      </c>
      <c r="E42" s="1" t="s">
        <v>59</v>
      </c>
      <c r="F42" s="1" t="s">
        <v>35</v>
      </c>
      <c r="G42" s="6">
        <v>1100000</v>
      </c>
      <c r="H42" s="6">
        <f>H43</f>
        <v>1100000</v>
      </c>
      <c r="I42" s="6">
        <f>I43</f>
        <v>958000</v>
      </c>
      <c r="J42" s="21">
        <f t="shared" si="0"/>
        <v>87.090909090909079</v>
      </c>
    </row>
    <row r="43" spans="1:10" ht="31.2" x14ac:dyDescent="0.25">
      <c r="A43" s="7" t="s">
        <v>36</v>
      </c>
      <c r="B43" s="1" t="s">
        <v>53</v>
      </c>
      <c r="C43" s="1" t="s">
        <v>45</v>
      </c>
      <c r="D43" s="1" t="s">
        <v>55</v>
      </c>
      <c r="E43" s="1" t="s">
        <v>59</v>
      </c>
      <c r="F43" s="1" t="s">
        <v>37</v>
      </c>
      <c r="G43" s="6">
        <v>1100000</v>
      </c>
      <c r="H43" s="6">
        <v>1100000</v>
      </c>
      <c r="I43" s="6">
        <v>958000</v>
      </c>
      <c r="J43" s="21">
        <f t="shared" si="0"/>
        <v>87.090909090909079</v>
      </c>
    </row>
    <row r="44" spans="1:10" ht="62.4" x14ac:dyDescent="0.25">
      <c r="A44" s="7" t="s">
        <v>60</v>
      </c>
      <c r="B44" s="1" t="s">
        <v>53</v>
      </c>
      <c r="C44" s="1" t="s">
        <v>45</v>
      </c>
      <c r="D44" s="1" t="s">
        <v>55</v>
      </c>
      <c r="E44" s="1" t="s">
        <v>61</v>
      </c>
      <c r="F44" s="8" t="s">
        <v>0</v>
      </c>
      <c r="G44" s="6">
        <v>330239295.30000001</v>
      </c>
      <c r="H44" s="6">
        <f>H45</f>
        <v>329989295.30000001</v>
      </c>
      <c r="I44" s="6">
        <f>I45</f>
        <v>321019391.88</v>
      </c>
      <c r="J44" s="21">
        <f t="shared" si="0"/>
        <v>97.281759272874197</v>
      </c>
    </row>
    <row r="45" spans="1:10" ht="31.2" x14ac:dyDescent="0.25">
      <c r="A45" s="7" t="s">
        <v>34</v>
      </c>
      <c r="B45" s="1" t="s">
        <v>53</v>
      </c>
      <c r="C45" s="1" t="s">
        <v>45</v>
      </c>
      <c r="D45" s="1" t="s">
        <v>55</v>
      </c>
      <c r="E45" s="1" t="s">
        <v>61</v>
      </c>
      <c r="F45" s="1" t="s">
        <v>35</v>
      </c>
      <c r="G45" s="6">
        <v>330239295.30000001</v>
      </c>
      <c r="H45" s="6">
        <f>H46</f>
        <v>329989295.30000001</v>
      </c>
      <c r="I45" s="6">
        <f>I46</f>
        <v>321019391.88</v>
      </c>
      <c r="J45" s="21">
        <f t="shared" si="0"/>
        <v>97.281759272874197</v>
      </c>
    </row>
    <row r="46" spans="1:10" ht="32.25" customHeight="1" x14ac:dyDescent="0.25">
      <c r="A46" s="7" t="s">
        <v>62</v>
      </c>
      <c r="B46" s="1" t="s">
        <v>53</v>
      </c>
      <c r="C46" s="1" t="s">
        <v>45</v>
      </c>
      <c r="D46" s="1" t="s">
        <v>55</v>
      </c>
      <c r="E46" s="1" t="s">
        <v>61</v>
      </c>
      <c r="F46" s="1" t="s">
        <v>63</v>
      </c>
      <c r="G46" s="6">
        <v>330239295.30000001</v>
      </c>
      <c r="H46" s="6">
        <v>329989295.30000001</v>
      </c>
      <c r="I46" s="6">
        <v>321019391.88</v>
      </c>
      <c r="J46" s="21">
        <f t="shared" si="0"/>
        <v>97.281759272874197</v>
      </c>
    </row>
    <row r="47" spans="1:10" ht="75.599999999999994" customHeight="1" x14ac:dyDescent="0.25">
      <c r="A47" s="7" t="s">
        <v>64</v>
      </c>
      <c r="B47" s="1" t="s">
        <v>53</v>
      </c>
      <c r="C47" s="1" t="s">
        <v>45</v>
      </c>
      <c r="D47" s="1" t="s">
        <v>55</v>
      </c>
      <c r="E47" s="1" t="s">
        <v>65</v>
      </c>
      <c r="F47" s="8" t="s">
        <v>0</v>
      </c>
      <c r="G47" s="6">
        <v>122850828</v>
      </c>
      <c r="H47" s="6">
        <f>H48</f>
        <v>118886132.88</v>
      </c>
      <c r="I47" s="6">
        <f>I48</f>
        <v>114008243.47</v>
      </c>
      <c r="J47" s="21">
        <f t="shared" si="0"/>
        <v>95.897007252373498</v>
      </c>
    </row>
    <row r="48" spans="1:10" ht="31.2" x14ac:dyDescent="0.25">
      <c r="A48" s="7" t="s">
        <v>34</v>
      </c>
      <c r="B48" s="1" t="s">
        <v>53</v>
      </c>
      <c r="C48" s="1" t="s">
        <v>45</v>
      </c>
      <c r="D48" s="1" t="s">
        <v>55</v>
      </c>
      <c r="E48" s="1" t="s">
        <v>65</v>
      </c>
      <c r="F48" s="1" t="s">
        <v>35</v>
      </c>
      <c r="G48" s="6">
        <v>122850828</v>
      </c>
      <c r="H48" s="6">
        <f>H49</f>
        <v>118886132.88</v>
      </c>
      <c r="I48" s="6">
        <f>I49</f>
        <v>114008243.47</v>
      </c>
      <c r="J48" s="21">
        <f t="shared" si="0"/>
        <v>95.897007252373498</v>
      </c>
    </row>
    <row r="49" spans="1:10" ht="32.25" customHeight="1" x14ac:dyDescent="0.25">
      <c r="A49" s="7" t="s">
        <v>62</v>
      </c>
      <c r="B49" s="1" t="s">
        <v>53</v>
      </c>
      <c r="C49" s="1" t="s">
        <v>45</v>
      </c>
      <c r="D49" s="1" t="s">
        <v>55</v>
      </c>
      <c r="E49" s="1" t="s">
        <v>65</v>
      </c>
      <c r="F49" s="1" t="s">
        <v>63</v>
      </c>
      <c r="G49" s="6">
        <v>122850828</v>
      </c>
      <c r="H49" s="6">
        <v>118886132.88</v>
      </c>
      <c r="I49" s="6">
        <v>114008243.47</v>
      </c>
      <c r="J49" s="21">
        <f t="shared" si="0"/>
        <v>95.897007252373498</v>
      </c>
    </row>
    <row r="50" spans="1:10" ht="46.8" x14ac:dyDescent="0.25">
      <c r="A50" s="7" t="s">
        <v>66</v>
      </c>
      <c r="B50" s="1" t="s">
        <v>53</v>
      </c>
      <c r="C50" s="1" t="s">
        <v>45</v>
      </c>
      <c r="D50" s="1" t="s">
        <v>55</v>
      </c>
      <c r="E50" s="1" t="s">
        <v>67</v>
      </c>
      <c r="F50" s="8" t="s">
        <v>0</v>
      </c>
      <c r="G50" s="6">
        <v>600000</v>
      </c>
      <c r="H50" s="6">
        <f>H51</f>
        <v>600000</v>
      </c>
      <c r="I50" s="6">
        <f>I51</f>
        <v>560000</v>
      </c>
      <c r="J50" s="21">
        <f t="shared" si="0"/>
        <v>93.333333333333329</v>
      </c>
    </row>
    <row r="51" spans="1:10" ht="31.2" x14ac:dyDescent="0.25">
      <c r="A51" s="7" t="s">
        <v>34</v>
      </c>
      <c r="B51" s="1" t="s">
        <v>53</v>
      </c>
      <c r="C51" s="1" t="s">
        <v>45</v>
      </c>
      <c r="D51" s="1" t="s">
        <v>55</v>
      </c>
      <c r="E51" s="1" t="s">
        <v>67</v>
      </c>
      <c r="F51" s="1" t="s">
        <v>35</v>
      </c>
      <c r="G51" s="6">
        <v>600000</v>
      </c>
      <c r="H51" s="6">
        <f>H52</f>
        <v>600000</v>
      </c>
      <c r="I51" s="6">
        <f>I52</f>
        <v>560000</v>
      </c>
      <c r="J51" s="21">
        <f t="shared" si="0"/>
        <v>93.333333333333329</v>
      </c>
    </row>
    <row r="52" spans="1:10" ht="32.25" customHeight="1" x14ac:dyDescent="0.25">
      <c r="A52" s="7" t="s">
        <v>62</v>
      </c>
      <c r="B52" s="1" t="s">
        <v>53</v>
      </c>
      <c r="C52" s="1" t="s">
        <v>45</v>
      </c>
      <c r="D52" s="1" t="s">
        <v>55</v>
      </c>
      <c r="E52" s="1" t="s">
        <v>67</v>
      </c>
      <c r="F52" s="1" t="s">
        <v>63</v>
      </c>
      <c r="G52" s="6">
        <v>600000</v>
      </c>
      <c r="H52" s="6">
        <v>600000</v>
      </c>
      <c r="I52" s="6">
        <v>560000</v>
      </c>
      <c r="J52" s="21">
        <f t="shared" si="0"/>
        <v>93.333333333333329</v>
      </c>
    </row>
    <row r="53" spans="1:10" ht="31.2" x14ac:dyDescent="0.25">
      <c r="A53" s="7" t="s">
        <v>68</v>
      </c>
      <c r="B53" s="1" t="s">
        <v>53</v>
      </c>
      <c r="C53" s="1" t="s">
        <v>45</v>
      </c>
      <c r="D53" s="1" t="s">
        <v>55</v>
      </c>
      <c r="E53" s="1" t="s">
        <v>69</v>
      </c>
      <c r="F53" s="8" t="s">
        <v>0</v>
      </c>
      <c r="G53" s="6">
        <v>64346590</v>
      </c>
      <c r="H53" s="6">
        <f>H54</f>
        <v>64346590</v>
      </c>
      <c r="I53" s="6">
        <f>I54</f>
        <v>60277879.020000003</v>
      </c>
      <c r="J53" s="21">
        <f t="shared" si="0"/>
        <v>93.676881743072954</v>
      </c>
    </row>
    <row r="54" spans="1:10" ht="31.2" x14ac:dyDescent="0.25">
      <c r="A54" s="7" t="s">
        <v>34</v>
      </c>
      <c r="B54" s="1" t="s">
        <v>53</v>
      </c>
      <c r="C54" s="1" t="s">
        <v>45</v>
      </c>
      <c r="D54" s="1" t="s">
        <v>55</v>
      </c>
      <c r="E54" s="1" t="s">
        <v>69</v>
      </c>
      <c r="F54" s="1" t="s">
        <v>35</v>
      </c>
      <c r="G54" s="6">
        <v>64346590</v>
      </c>
      <c r="H54" s="6">
        <f>H55</f>
        <v>64346590</v>
      </c>
      <c r="I54" s="6">
        <f>I55</f>
        <v>60277879.020000003</v>
      </c>
      <c r="J54" s="21">
        <f t="shared" si="0"/>
        <v>93.676881743072954</v>
      </c>
    </row>
    <row r="55" spans="1:10" ht="31.2" x14ac:dyDescent="0.25">
      <c r="A55" s="7" t="s">
        <v>36</v>
      </c>
      <c r="B55" s="1" t="s">
        <v>53</v>
      </c>
      <c r="C55" s="1" t="s">
        <v>45</v>
      </c>
      <c r="D55" s="1" t="s">
        <v>55</v>
      </c>
      <c r="E55" s="1" t="s">
        <v>69</v>
      </c>
      <c r="F55" s="1" t="s">
        <v>37</v>
      </c>
      <c r="G55" s="6">
        <v>64346590</v>
      </c>
      <c r="H55" s="6">
        <v>64346590</v>
      </c>
      <c r="I55" s="6">
        <v>60277879.020000003</v>
      </c>
      <c r="J55" s="21">
        <f t="shared" si="0"/>
        <v>93.676881743072954</v>
      </c>
    </row>
    <row r="56" spans="1:10" ht="93.6" x14ac:dyDescent="0.25">
      <c r="A56" s="7" t="s">
        <v>70</v>
      </c>
      <c r="B56" s="1" t="s">
        <v>53</v>
      </c>
      <c r="C56" s="1" t="s">
        <v>45</v>
      </c>
      <c r="D56" s="1" t="s">
        <v>55</v>
      </c>
      <c r="E56" s="1" t="s">
        <v>71</v>
      </c>
      <c r="F56" s="8" t="s">
        <v>0</v>
      </c>
      <c r="G56" s="6">
        <v>71810000</v>
      </c>
      <c r="H56" s="6">
        <f>H57</f>
        <v>71810000</v>
      </c>
      <c r="I56" s="6">
        <f>I57</f>
        <v>71795000</v>
      </c>
      <c r="J56" s="21">
        <f t="shared" si="0"/>
        <v>99.979111544353145</v>
      </c>
    </row>
    <row r="57" spans="1:10" ht="31.2" x14ac:dyDescent="0.25">
      <c r="A57" s="7" t="s">
        <v>34</v>
      </c>
      <c r="B57" s="1" t="s">
        <v>53</v>
      </c>
      <c r="C57" s="1" t="s">
        <v>45</v>
      </c>
      <c r="D57" s="1" t="s">
        <v>55</v>
      </c>
      <c r="E57" s="1" t="s">
        <v>71</v>
      </c>
      <c r="F57" s="1" t="s">
        <v>35</v>
      </c>
      <c r="G57" s="6">
        <v>71810000</v>
      </c>
      <c r="H57" s="6">
        <f>H58</f>
        <v>71810000</v>
      </c>
      <c r="I57" s="6">
        <f>I58</f>
        <v>71795000</v>
      </c>
      <c r="J57" s="21">
        <f t="shared" si="0"/>
        <v>99.979111544353145</v>
      </c>
    </row>
    <row r="58" spans="1:10" ht="32.25" customHeight="1" x14ac:dyDescent="0.25">
      <c r="A58" s="7" t="s">
        <v>62</v>
      </c>
      <c r="B58" s="1" t="s">
        <v>53</v>
      </c>
      <c r="C58" s="1" t="s">
        <v>45</v>
      </c>
      <c r="D58" s="1" t="s">
        <v>55</v>
      </c>
      <c r="E58" s="1" t="s">
        <v>71</v>
      </c>
      <c r="F58" s="1" t="s">
        <v>63</v>
      </c>
      <c r="G58" s="6">
        <v>71810000</v>
      </c>
      <c r="H58" s="6">
        <v>71810000</v>
      </c>
      <c r="I58" s="6">
        <v>71795000</v>
      </c>
      <c r="J58" s="21">
        <f t="shared" si="0"/>
        <v>99.979111544353145</v>
      </c>
    </row>
    <row r="59" spans="1:10" ht="78" x14ac:dyDescent="0.25">
      <c r="A59" s="7" t="s">
        <v>72</v>
      </c>
      <c r="B59" s="1" t="s">
        <v>53</v>
      </c>
      <c r="C59" s="1" t="s">
        <v>45</v>
      </c>
      <c r="D59" s="1" t="s">
        <v>55</v>
      </c>
      <c r="E59" s="1" t="s">
        <v>73</v>
      </c>
      <c r="F59" s="8" t="s">
        <v>0</v>
      </c>
      <c r="G59" s="6">
        <v>11261134.4</v>
      </c>
      <c r="H59" s="6">
        <f>H60</f>
        <v>11261134.4</v>
      </c>
      <c r="I59" s="6">
        <f>I60</f>
        <v>11045063.1</v>
      </c>
      <c r="J59" s="21">
        <f t="shared" si="0"/>
        <v>98.081265240915684</v>
      </c>
    </row>
    <row r="60" spans="1:10" ht="31.2" x14ac:dyDescent="0.25">
      <c r="A60" s="7" t="s">
        <v>34</v>
      </c>
      <c r="B60" s="1" t="s">
        <v>53</v>
      </c>
      <c r="C60" s="1" t="s">
        <v>45</v>
      </c>
      <c r="D60" s="1" t="s">
        <v>55</v>
      </c>
      <c r="E60" s="1" t="s">
        <v>73</v>
      </c>
      <c r="F60" s="1" t="s">
        <v>35</v>
      </c>
      <c r="G60" s="6">
        <v>11261134.4</v>
      </c>
      <c r="H60" s="6">
        <f>H61</f>
        <v>11261134.4</v>
      </c>
      <c r="I60" s="6">
        <f>I61</f>
        <v>11045063.1</v>
      </c>
      <c r="J60" s="21">
        <f t="shared" si="0"/>
        <v>98.081265240915684</v>
      </c>
    </row>
    <row r="61" spans="1:10" ht="32.25" customHeight="1" x14ac:dyDescent="0.25">
      <c r="A61" s="7" t="s">
        <v>62</v>
      </c>
      <c r="B61" s="1" t="s">
        <v>53</v>
      </c>
      <c r="C61" s="1" t="s">
        <v>45</v>
      </c>
      <c r="D61" s="1" t="s">
        <v>55</v>
      </c>
      <c r="E61" s="1" t="s">
        <v>73</v>
      </c>
      <c r="F61" s="1" t="s">
        <v>63</v>
      </c>
      <c r="G61" s="6">
        <v>11261134.4</v>
      </c>
      <c r="H61" s="6">
        <v>11261134.4</v>
      </c>
      <c r="I61" s="6">
        <v>11045063.1</v>
      </c>
      <c r="J61" s="21">
        <f t="shared" si="0"/>
        <v>98.081265240915684</v>
      </c>
    </row>
    <row r="62" spans="1:10" ht="109.2" x14ac:dyDescent="0.25">
      <c r="A62" s="7" t="s">
        <v>74</v>
      </c>
      <c r="B62" s="1" t="s">
        <v>53</v>
      </c>
      <c r="C62" s="1" t="s">
        <v>45</v>
      </c>
      <c r="D62" s="1" t="s">
        <v>55</v>
      </c>
      <c r="E62" s="1" t="s">
        <v>75</v>
      </c>
      <c r="F62" s="8" t="s">
        <v>0</v>
      </c>
      <c r="G62" s="6">
        <v>73791826.090000004</v>
      </c>
      <c r="H62" s="6">
        <f>H63</f>
        <v>73791826.090000004</v>
      </c>
      <c r="I62" s="6">
        <f>I63</f>
        <v>64081784.390000001</v>
      </c>
      <c r="J62" s="21">
        <f t="shared" si="0"/>
        <v>86.841304498743298</v>
      </c>
    </row>
    <row r="63" spans="1:10" ht="31.2" x14ac:dyDescent="0.25">
      <c r="A63" s="7" t="s">
        <v>34</v>
      </c>
      <c r="B63" s="1" t="s">
        <v>53</v>
      </c>
      <c r="C63" s="1" t="s">
        <v>45</v>
      </c>
      <c r="D63" s="1" t="s">
        <v>55</v>
      </c>
      <c r="E63" s="1" t="s">
        <v>75</v>
      </c>
      <c r="F63" s="1" t="s">
        <v>35</v>
      </c>
      <c r="G63" s="6">
        <v>73791826.090000004</v>
      </c>
      <c r="H63" s="6">
        <f>H64</f>
        <v>73791826.090000004</v>
      </c>
      <c r="I63" s="6">
        <f>I64</f>
        <v>64081784.390000001</v>
      </c>
      <c r="J63" s="21">
        <f t="shared" si="0"/>
        <v>86.841304498743298</v>
      </c>
    </row>
    <row r="64" spans="1:10" ht="32.25" customHeight="1" x14ac:dyDescent="0.25">
      <c r="A64" s="7" t="s">
        <v>62</v>
      </c>
      <c r="B64" s="1" t="s">
        <v>53</v>
      </c>
      <c r="C64" s="1" t="s">
        <v>45</v>
      </c>
      <c r="D64" s="1" t="s">
        <v>55</v>
      </c>
      <c r="E64" s="1" t="s">
        <v>75</v>
      </c>
      <c r="F64" s="1" t="s">
        <v>63</v>
      </c>
      <c r="G64" s="6">
        <v>73791826.090000004</v>
      </c>
      <c r="H64" s="6">
        <v>73791826.090000004</v>
      </c>
      <c r="I64" s="6">
        <v>64081784.390000001</v>
      </c>
      <c r="J64" s="21">
        <f t="shared" si="0"/>
        <v>86.841304498743298</v>
      </c>
    </row>
    <row r="65" spans="1:10" ht="93.6" x14ac:dyDescent="0.25">
      <c r="A65" s="7" t="s">
        <v>76</v>
      </c>
      <c r="B65" s="1" t="s">
        <v>53</v>
      </c>
      <c r="C65" s="1" t="s">
        <v>45</v>
      </c>
      <c r="D65" s="1" t="s">
        <v>55</v>
      </c>
      <c r="E65" s="1" t="s">
        <v>77</v>
      </c>
      <c r="F65" s="8" t="s">
        <v>0</v>
      </c>
      <c r="G65" s="6">
        <v>495417.59999999998</v>
      </c>
      <c r="H65" s="6">
        <f>H66</f>
        <v>495417.59999999998</v>
      </c>
      <c r="I65" s="6">
        <f>I66</f>
        <v>259078</v>
      </c>
      <c r="J65" s="21">
        <f t="shared" si="0"/>
        <v>52.294872043302462</v>
      </c>
    </row>
    <row r="66" spans="1:10" ht="31.2" x14ac:dyDescent="0.25">
      <c r="A66" s="7" t="s">
        <v>34</v>
      </c>
      <c r="B66" s="1" t="s">
        <v>53</v>
      </c>
      <c r="C66" s="1" t="s">
        <v>45</v>
      </c>
      <c r="D66" s="1" t="s">
        <v>55</v>
      </c>
      <c r="E66" s="1" t="s">
        <v>77</v>
      </c>
      <c r="F66" s="1" t="s">
        <v>35</v>
      </c>
      <c r="G66" s="6">
        <v>495417.59999999998</v>
      </c>
      <c r="H66" s="6">
        <f>H67</f>
        <v>495417.59999999998</v>
      </c>
      <c r="I66" s="6">
        <f>I67</f>
        <v>259078</v>
      </c>
      <c r="J66" s="21">
        <f t="shared" si="0"/>
        <v>52.294872043302462</v>
      </c>
    </row>
    <row r="67" spans="1:10" ht="32.25" customHeight="1" x14ac:dyDescent="0.25">
      <c r="A67" s="7" t="s">
        <v>62</v>
      </c>
      <c r="B67" s="1" t="s">
        <v>53</v>
      </c>
      <c r="C67" s="1" t="s">
        <v>45</v>
      </c>
      <c r="D67" s="1" t="s">
        <v>55</v>
      </c>
      <c r="E67" s="1" t="s">
        <v>77</v>
      </c>
      <c r="F67" s="1" t="s">
        <v>63</v>
      </c>
      <c r="G67" s="6">
        <v>495417.59999999998</v>
      </c>
      <c r="H67" s="6">
        <v>495417.59999999998</v>
      </c>
      <c r="I67" s="6">
        <v>259078</v>
      </c>
      <c r="J67" s="21">
        <f t="shared" si="0"/>
        <v>52.294872043302462</v>
      </c>
    </row>
    <row r="68" spans="1:10" ht="31.2" x14ac:dyDescent="0.25">
      <c r="A68" s="7" t="s">
        <v>78</v>
      </c>
      <c r="B68" s="1" t="s">
        <v>53</v>
      </c>
      <c r="C68" s="1" t="s">
        <v>45</v>
      </c>
      <c r="D68" s="1" t="s">
        <v>55</v>
      </c>
      <c r="E68" s="1" t="s">
        <v>79</v>
      </c>
      <c r="F68" s="8" t="s">
        <v>0</v>
      </c>
      <c r="G68" s="6">
        <v>42336333.700000003</v>
      </c>
      <c r="H68" s="6">
        <f>H69</f>
        <v>42336333.700000003</v>
      </c>
      <c r="I68" s="6">
        <f>I69</f>
        <v>29290851</v>
      </c>
      <c r="J68" s="21">
        <f t="shared" si="0"/>
        <v>69.186083064155355</v>
      </c>
    </row>
    <row r="69" spans="1:10" ht="31.2" x14ac:dyDescent="0.25">
      <c r="A69" s="7" t="s">
        <v>34</v>
      </c>
      <c r="B69" s="1" t="s">
        <v>53</v>
      </c>
      <c r="C69" s="1" t="s">
        <v>45</v>
      </c>
      <c r="D69" s="1" t="s">
        <v>55</v>
      </c>
      <c r="E69" s="1" t="s">
        <v>79</v>
      </c>
      <c r="F69" s="1" t="s">
        <v>35</v>
      </c>
      <c r="G69" s="6">
        <v>42336333.700000003</v>
      </c>
      <c r="H69" s="6">
        <f>H70</f>
        <v>42336333.700000003</v>
      </c>
      <c r="I69" s="6">
        <f>I70</f>
        <v>29290851</v>
      </c>
      <c r="J69" s="21">
        <f t="shared" ref="J69:J116" si="1">I69/H69*100</f>
        <v>69.186083064155355</v>
      </c>
    </row>
    <row r="70" spans="1:10" ht="31.2" x14ac:dyDescent="0.25">
      <c r="A70" s="7" t="s">
        <v>36</v>
      </c>
      <c r="B70" s="1" t="s">
        <v>53</v>
      </c>
      <c r="C70" s="1" t="s">
        <v>45</v>
      </c>
      <c r="D70" s="1" t="s">
        <v>55</v>
      </c>
      <c r="E70" s="1" t="s">
        <v>79</v>
      </c>
      <c r="F70" s="1" t="s">
        <v>37</v>
      </c>
      <c r="G70" s="6">
        <v>42336333.700000003</v>
      </c>
      <c r="H70" s="6">
        <v>42336333.700000003</v>
      </c>
      <c r="I70" s="6">
        <v>29290851</v>
      </c>
      <c r="J70" s="21">
        <f t="shared" si="1"/>
        <v>69.186083064155355</v>
      </c>
    </row>
    <row r="71" spans="1:10" ht="93.6" x14ac:dyDescent="0.25">
      <c r="A71" s="7" t="s">
        <v>80</v>
      </c>
      <c r="B71" s="1" t="s">
        <v>53</v>
      </c>
      <c r="C71" s="1" t="s">
        <v>45</v>
      </c>
      <c r="D71" s="1" t="s">
        <v>55</v>
      </c>
      <c r="E71" s="1" t="s">
        <v>81</v>
      </c>
      <c r="F71" s="8" t="s">
        <v>0</v>
      </c>
      <c r="G71" s="6">
        <v>433251</v>
      </c>
      <c r="H71" s="6">
        <f>H72</f>
        <v>433251</v>
      </c>
      <c r="I71" s="6">
        <f>I72</f>
        <v>258595.59</v>
      </c>
      <c r="J71" s="21">
        <f t="shared" si="1"/>
        <v>59.687245961348033</v>
      </c>
    </row>
    <row r="72" spans="1:10" ht="31.2" x14ac:dyDescent="0.25">
      <c r="A72" s="7" t="s">
        <v>34</v>
      </c>
      <c r="B72" s="1" t="s">
        <v>53</v>
      </c>
      <c r="C72" s="1" t="s">
        <v>45</v>
      </c>
      <c r="D72" s="1" t="s">
        <v>55</v>
      </c>
      <c r="E72" s="1" t="s">
        <v>81</v>
      </c>
      <c r="F72" s="1" t="s">
        <v>35</v>
      </c>
      <c r="G72" s="6">
        <v>433251</v>
      </c>
      <c r="H72" s="6">
        <f>H73</f>
        <v>433251</v>
      </c>
      <c r="I72" s="6">
        <f>I73</f>
        <v>258595.59</v>
      </c>
      <c r="J72" s="21">
        <f t="shared" si="1"/>
        <v>59.687245961348033</v>
      </c>
    </row>
    <row r="73" spans="1:10" ht="32.25" customHeight="1" x14ac:dyDescent="0.25">
      <c r="A73" s="7" t="s">
        <v>62</v>
      </c>
      <c r="B73" s="1" t="s">
        <v>53</v>
      </c>
      <c r="C73" s="1" t="s">
        <v>45</v>
      </c>
      <c r="D73" s="1" t="s">
        <v>55</v>
      </c>
      <c r="E73" s="1" t="s">
        <v>81</v>
      </c>
      <c r="F73" s="1" t="s">
        <v>63</v>
      </c>
      <c r="G73" s="6">
        <v>433251</v>
      </c>
      <c r="H73" s="6">
        <v>433251</v>
      </c>
      <c r="I73" s="6">
        <v>258595.59</v>
      </c>
      <c r="J73" s="21">
        <f t="shared" si="1"/>
        <v>59.687245961348033</v>
      </c>
    </row>
    <row r="74" spans="1:10" ht="124.8" x14ac:dyDescent="0.25">
      <c r="A74" s="7" t="s">
        <v>82</v>
      </c>
      <c r="B74" s="1" t="s">
        <v>53</v>
      </c>
      <c r="C74" s="1" t="s">
        <v>45</v>
      </c>
      <c r="D74" s="1" t="s">
        <v>55</v>
      </c>
      <c r="E74" s="1" t="s">
        <v>83</v>
      </c>
      <c r="F74" s="8" t="s">
        <v>0</v>
      </c>
      <c r="G74" s="6">
        <v>4879800</v>
      </c>
      <c r="H74" s="6">
        <f>H75</f>
        <v>3508500</v>
      </c>
      <c r="I74" s="6">
        <f>I75</f>
        <v>3508500</v>
      </c>
      <c r="J74" s="21">
        <f t="shared" si="1"/>
        <v>100</v>
      </c>
    </row>
    <row r="75" spans="1:10" ht="31.2" x14ac:dyDescent="0.25">
      <c r="A75" s="7" t="s">
        <v>34</v>
      </c>
      <c r="B75" s="1" t="s">
        <v>53</v>
      </c>
      <c r="C75" s="1" t="s">
        <v>45</v>
      </c>
      <c r="D75" s="1" t="s">
        <v>55</v>
      </c>
      <c r="E75" s="1" t="s">
        <v>83</v>
      </c>
      <c r="F75" s="1" t="s">
        <v>35</v>
      </c>
      <c r="G75" s="6">
        <v>4879800</v>
      </c>
      <c r="H75" s="6">
        <f>H76</f>
        <v>3508500</v>
      </c>
      <c r="I75" s="6">
        <f>I76</f>
        <v>3508500</v>
      </c>
      <c r="J75" s="21">
        <f t="shared" si="1"/>
        <v>100</v>
      </c>
    </row>
    <row r="76" spans="1:10" ht="32.25" customHeight="1" x14ac:dyDescent="0.25">
      <c r="A76" s="7" t="s">
        <v>62</v>
      </c>
      <c r="B76" s="1" t="s">
        <v>53</v>
      </c>
      <c r="C76" s="1" t="s">
        <v>45</v>
      </c>
      <c r="D76" s="1" t="s">
        <v>55</v>
      </c>
      <c r="E76" s="1" t="s">
        <v>83</v>
      </c>
      <c r="F76" s="1" t="s">
        <v>63</v>
      </c>
      <c r="G76" s="6">
        <v>4879800</v>
      </c>
      <c r="H76" s="6">
        <v>3508500</v>
      </c>
      <c r="I76" s="6">
        <v>3508500</v>
      </c>
      <c r="J76" s="21">
        <f t="shared" si="1"/>
        <v>100</v>
      </c>
    </row>
    <row r="77" spans="1:10" ht="156" x14ac:dyDescent="0.25">
      <c r="A77" s="25" t="s">
        <v>119</v>
      </c>
      <c r="B77" s="1" t="s">
        <v>53</v>
      </c>
      <c r="C77" s="1" t="s">
        <v>45</v>
      </c>
      <c r="D77" s="1" t="s">
        <v>55</v>
      </c>
      <c r="E77" s="1" t="s">
        <v>84</v>
      </c>
      <c r="F77" s="8" t="s">
        <v>0</v>
      </c>
      <c r="G77" s="6">
        <v>485152100</v>
      </c>
      <c r="H77" s="6">
        <f>H78+H80</f>
        <v>389200000</v>
      </c>
      <c r="I77" s="6">
        <f>I78+I80</f>
        <v>389189078.34000003</v>
      </c>
      <c r="J77" s="21">
        <f t="shared" si="1"/>
        <v>99.997193818088391</v>
      </c>
    </row>
    <row r="78" spans="1:10" ht="31.2" x14ac:dyDescent="0.25">
      <c r="A78" s="7" t="s">
        <v>21</v>
      </c>
      <c r="B78" s="1" t="s">
        <v>53</v>
      </c>
      <c r="C78" s="1" t="s">
        <v>45</v>
      </c>
      <c r="D78" s="1" t="s">
        <v>55</v>
      </c>
      <c r="E78" s="1" t="s">
        <v>84</v>
      </c>
      <c r="F78" s="1" t="s">
        <v>22</v>
      </c>
      <c r="G78" s="6">
        <v>200000</v>
      </c>
      <c r="H78" s="6">
        <f>H79</f>
        <v>92223.15</v>
      </c>
      <c r="I78" s="6">
        <f>I79</f>
        <v>81301.490000000005</v>
      </c>
      <c r="J78" s="21">
        <f t="shared" si="1"/>
        <v>88.157355284437813</v>
      </c>
    </row>
    <row r="79" spans="1:10" ht="46.8" x14ac:dyDescent="0.25">
      <c r="A79" s="7" t="s">
        <v>23</v>
      </c>
      <c r="B79" s="1" t="s">
        <v>53</v>
      </c>
      <c r="C79" s="1" t="s">
        <v>45</v>
      </c>
      <c r="D79" s="1" t="s">
        <v>55</v>
      </c>
      <c r="E79" s="1" t="s">
        <v>84</v>
      </c>
      <c r="F79" s="1" t="s">
        <v>24</v>
      </c>
      <c r="G79" s="6">
        <v>200000</v>
      </c>
      <c r="H79" s="6">
        <v>92223.15</v>
      </c>
      <c r="I79" s="6">
        <v>81301.490000000005</v>
      </c>
      <c r="J79" s="21">
        <f t="shared" si="1"/>
        <v>88.157355284437813</v>
      </c>
    </row>
    <row r="80" spans="1:10" ht="31.2" x14ac:dyDescent="0.25">
      <c r="A80" s="7" t="s">
        <v>34</v>
      </c>
      <c r="B80" s="1" t="s">
        <v>53</v>
      </c>
      <c r="C80" s="1" t="s">
        <v>45</v>
      </c>
      <c r="D80" s="1" t="s">
        <v>55</v>
      </c>
      <c r="E80" s="1" t="s">
        <v>84</v>
      </c>
      <c r="F80" s="1" t="s">
        <v>35</v>
      </c>
      <c r="G80" s="6">
        <v>484952100</v>
      </c>
      <c r="H80" s="6">
        <f>H81</f>
        <v>389107776.85000002</v>
      </c>
      <c r="I80" s="6">
        <f>I81</f>
        <v>389107776.85000002</v>
      </c>
      <c r="J80" s="21">
        <f t="shared" si="1"/>
        <v>100</v>
      </c>
    </row>
    <row r="81" spans="1:10" ht="32.25" customHeight="1" x14ac:dyDescent="0.25">
      <c r="A81" s="7" t="s">
        <v>62</v>
      </c>
      <c r="B81" s="1" t="s">
        <v>53</v>
      </c>
      <c r="C81" s="1" t="s">
        <v>45</v>
      </c>
      <c r="D81" s="1" t="s">
        <v>55</v>
      </c>
      <c r="E81" s="1" t="s">
        <v>84</v>
      </c>
      <c r="F81" s="1" t="s">
        <v>63</v>
      </c>
      <c r="G81" s="6">
        <v>484952100</v>
      </c>
      <c r="H81" s="6">
        <v>389107776.85000002</v>
      </c>
      <c r="I81" s="6">
        <v>389107776.85000002</v>
      </c>
      <c r="J81" s="21">
        <f t="shared" si="1"/>
        <v>100</v>
      </c>
    </row>
    <row r="82" spans="1:10" ht="92.4" customHeight="1" x14ac:dyDescent="0.25">
      <c r="A82" s="7" t="s">
        <v>85</v>
      </c>
      <c r="B82" s="1" t="s">
        <v>53</v>
      </c>
      <c r="C82" s="1" t="s">
        <v>45</v>
      </c>
      <c r="D82" s="1" t="s">
        <v>55</v>
      </c>
      <c r="E82" s="1" t="s">
        <v>86</v>
      </c>
      <c r="F82" s="8" t="s">
        <v>0</v>
      </c>
      <c r="G82" s="6">
        <v>76695000</v>
      </c>
      <c r="H82" s="6">
        <f>H83</f>
        <v>76695000</v>
      </c>
      <c r="I82" s="6">
        <f>I83</f>
        <v>76655000</v>
      </c>
      <c r="J82" s="21">
        <f t="shared" si="1"/>
        <v>99.947845361496832</v>
      </c>
    </row>
    <row r="83" spans="1:10" ht="31.2" x14ac:dyDescent="0.25">
      <c r="A83" s="7" t="s">
        <v>34</v>
      </c>
      <c r="B83" s="1" t="s">
        <v>53</v>
      </c>
      <c r="C83" s="1" t="s">
        <v>45</v>
      </c>
      <c r="D83" s="1" t="s">
        <v>55</v>
      </c>
      <c r="E83" s="1" t="s">
        <v>86</v>
      </c>
      <c r="F83" s="1" t="s">
        <v>35</v>
      </c>
      <c r="G83" s="6">
        <v>76695000</v>
      </c>
      <c r="H83" s="6">
        <f>H84</f>
        <v>76695000</v>
      </c>
      <c r="I83" s="6">
        <f>I84</f>
        <v>76655000</v>
      </c>
      <c r="J83" s="21">
        <f t="shared" si="1"/>
        <v>99.947845361496832</v>
      </c>
    </row>
    <row r="84" spans="1:10" ht="32.25" customHeight="1" x14ac:dyDescent="0.25">
      <c r="A84" s="7" t="s">
        <v>62</v>
      </c>
      <c r="B84" s="1" t="s">
        <v>53</v>
      </c>
      <c r="C84" s="1" t="s">
        <v>45</v>
      </c>
      <c r="D84" s="1" t="s">
        <v>55</v>
      </c>
      <c r="E84" s="1" t="s">
        <v>86</v>
      </c>
      <c r="F84" s="1" t="s">
        <v>63</v>
      </c>
      <c r="G84" s="6">
        <v>76695000</v>
      </c>
      <c r="H84" s="6">
        <v>76695000</v>
      </c>
      <c r="I84" s="6">
        <v>76655000</v>
      </c>
      <c r="J84" s="21">
        <f t="shared" si="1"/>
        <v>99.947845361496832</v>
      </c>
    </row>
    <row r="85" spans="1:10" ht="78" x14ac:dyDescent="0.25">
      <c r="A85" s="7" t="s">
        <v>87</v>
      </c>
      <c r="B85" s="1" t="s">
        <v>53</v>
      </c>
      <c r="C85" s="1" t="s">
        <v>45</v>
      </c>
      <c r="D85" s="1" t="s">
        <v>55</v>
      </c>
      <c r="E85" s="1" t="s">
        <v>88</v>
      </c>
      <c r="F85" s="8" t="s">
        <v>0</v>
      </c>
      <c r="G85" s="6">
        <v>15550000</v>
      </c>
      <c r="H85" s="6">
        <f>H86</f>
        <v>15550000</v>
      </c>
      <c r="I85" s="6">
        <f>I86</f>
        <v>15490000</v>
      </c>
      <c r="J85" s="21">
        <f t="shared" si="1"/>
        <v>99.614147909967841</v>
      </c>
    </row>
    <row r="86" spans="1:10" ht="31.2" x14ac:dyDescent="0.25">
      <c r="A86" s="7" t="s">
        <v>34</v>
      </c>
      <c r="B86" s="1" t="s">
        <v>53</v>
      </c>
      <c r="C86" s="1" t="s">
        <v>45</v>
      </c>
      <c r="D86" s="1" t="s">
        <v>55</v>
      </c>
      <c r="E86" s="1" t="s">
        <v>88</v>
      </c>
      <c r="F86" s="1" t="s">
        <v>35</v>
      </c>
      <c r="G86" s="6">
        <v>15550000</v>
      </c>
      <c r="H86" s="6">
        <f>H87</f>
        <v>15550000</v>
      </c>
      <c r="I86" s="6">
        <f>I87</f>
        <v>15490000</v>
      </c>
      <c r="J86" s="21">
        <f t="shared" si="1"/>
        <v>99.614147909967841</v>
      </c>
    </row>
    <row r="87" spans="1:10" ht="32.25" customHeight="1" x14ac:dyDescent="0.25">
      <c r="A87" s="7" t="s">
        <v>62</v>
      </c>
      <c r="B87" s="1" t="s">
        <v>53</v>
      </c>
      <c r="C87" s="1" t="s">
        <v>45</v>
      </c>
      <c r="D87" s="1" t="s">
        <v>55</v>
      </c>
      <c r="E87" s="1" t="s">
        <v>88</v>
      </c>
      <c r="F87" s="1" t="s">
        <v>63</v>
      </c>
      <c r="G87" s="6">
        <v>15550000</v>
      </c>
      <c r="H87" s="6">
        <v>15550000</v>
      </c>
      <c r="I87" s="6">
        <v>15490000</v>
      </c>
      <c r="J87" s="21">
        <f t="shared" si="1"/>
        <v>99.614147909967841</v>
      </c>
    </row>
    <row r="88" spans="1:10" ht="78" x14ac:dyDescent="0.25">
      <c r="A88" s="7" t="s">
        <v>118</v>
      </c>
      <c r="B88" s="1" t="s">
        <v>53</v>
      </c>
      <c r="C88" s="1" t="s">
        <v>45</v>
      </c>
      <c r="D88" s="1" t="s">
        <v>55</v>
      </c>
      <c r="E88" s="1" t="s">
        <v>89</v>
      </c>
      <c r="F88" s="8" t="s">
        <v>0</v>
      </c>
      <c r="G88" s="6">
        <v>44576500</v>
      </c>
      <c r="H88" s="6">
        <f>H89</f>
        <v>52841195.119999997</v>
      </c>
      <c r="I88" s="6">
        <f>I89</f>
        <v>52841195.119999997</v>
      </c>
      <c r="J88" s="21">
        <f t="shared" si="1"/>
        <v>100</v>
      </c>
    </row>
    <row r="89" spans="1:10" ht="31.2" x14ac:dyDescent="0.25">
      <c r="A89" s="7" t="s">
        <v>34</v>
      </c>
      <c r="B89" s="1" t="s">
        <v>53</v>
      </c>
      <c r="C89" s="1" t="s">
        <v>45</v>
      </c>
      <c r="D89" s="1" t="s">
        <v>55</v>
      </c>
      <c r="E89" s="1" t="s">
        <v>89</v>
      </c>
      <c r="F89" s="1" t="s">
        <v>35</v>
      </c>
      <c r="G89" s="6">
        <v>44576500</v>
      </c>
      <c r="H89" s="6">
        <f>H90</f>
        <v>52841195.119999997</v>
      </c>
      <c r="I89" s="6">
        <f>I90</f>
        <v>52841195.119999997</v>
      </c>
      <c r="J89" s="21">
        <f t="shared" si="1"/>
        <v>100</v>
      </c>
    </row>
    <row r="90" spans="1:10" ht="31.2" x14ac:dyDescent="0.25">
      <c r="A90" s="7" t="s">
        <v>36</v>
      </c>
      <c r="B90" s="1" t="s">
        <v>53</v>
      </c>
      <c r="C90" s="1" t="s">
        <v>45</v>
      </c>
      <c r="D90" s="1" t="s">
        <v>55</v>
      </c>
      <c r="E90" s="1" t="s">
        <v>89</v>
      </c>
      <c r="F90" s="1" t="s">
        <v>37</v>
      </c>
      <c r="G90" s="6">
        <v>44576500</v>
      </c>
      <c r="H90" s="6">
        <v>52841195.119999997</v>
      </c>
      <c r="I90" s="6">
        <v>52841195.119999997</v>
      </c>
      <c r="J90" s="21">
        <f t="shared" si="1"/>
        <v>100</v>
      </c>
    </row>
    <row r="91" spans="1:10" ht="15.6" x14ac:dyDescent="0.25">
      <c r="A91" s="23" t="s">
        <v>46</v>
      </c>
      <c r="B91" s="24" t="s">
        <v>53</v>
      </c>
      <c r="C91" s="24" t="s">
        <v>45</v>
      </c>
      <c r="D91" s="24" t="s">
        <v>47</v>
      </c>
      <c r="E91" s="24" t="s">
        <v>0</v>
      </c>
      <c r="F91" s="24" t="s">
        <v>0</v>
      </c>
      <c r="G91" s="15">
        <v>4165264250.1100001</v>
      </c>
      <c r="H91" s="15">
        <f>H92+H95+H98+H101+H104+H107+H110+H113</f>
        <v>3925222150.1099997</v>
      </c>
      <c r="I91" s="15">
        <f>I92+I95+I98+I101+I104+I107+I110+I113</f>
        <v>3718462218.3099995</v>
      </c>
      <c r="J91" s="22">
        <f t="shared" si="1"/>
        <v>94.732529169229167</v>
      </c>
    </row>
    <row r="92" spans="1:10" ht="141" customHeight="1" x14ac:dyDescent="0.25">
      <c r="A92" s="7" t="s">
        <v>90</v>
      </c>
      <c r="B92" s="1" t="s">
        <v>53</v>
      </c>
      <c r="C92" s="1" t="s">
        <v>45</v>
      </c>
      <c r="D92" s="1" t="s">
        <v>47</v>
      </c>
      <c r="E92" s="1" t="s">
        <v>91</v>
      </c>
      <c r="F92" s="8" t="s">
        <v>0</v>
      </c>
      <c r="G92" s="6">
        <v>469049400</v>
      </c>
      <c r="H92" s="6">
        <f>H93</f>
        <v>469049400</v>
      </c>
      <c r="I92" s="6">
        <f>I93</f>
        <v>392654434.18000001</v>
      </c>
      <c r="J92" s="21">
        <f t="shared" si="1"/>
        <v>83.71281024557328</v>
      </c>
    </row>
    <row r="93" spans="1:10" ht="15.6" x14ac:dyDescent="0.25">
      <c r="A93" s="7" t="s">
        <v>38</v>
      </c>
      <c r="B93" s="1" t="s">
        <v>53</v>
      </c>
      <c r="C93" s="1" t="s">
        <v>45</v>
      </c>
      <c r="D93" s="1" t="s">
        <v>47</v>
      </c>
      <c r="E93" s="1" t="s">
        <v>91</v>
      </c>
      <c r="F93" s="1" t="s">
        <v>39</v>
      </c>
      <c r="G93" s="6">
        <v>469049400</v>
      </c>
      <c r="H93" s="6">
        <f>H94</f>
        <v>469049400</v>
      </c>
      <c r="I93" s="6">
        <f>I94</f>
        <v>392654434.18000001</v>
      </c>
      <c r="J93" s="21">
        <f t="shared" si="1"/>
        <v>83.71281024557328</v>
      </c>
    </row>
    <row r="94" spans="1:10" ht="15.6" x14ac:dyDescent="0.25">
      <c r="A94" s="7" t="s">
        <v>50</v>
      </c>
      <c r="B94" s="1" t="s">
        <v>53</v>
      </c>
      <c r="C94" s="1" t="s">
        <v>45</v>
      </c>
      <c r="D94" s="1" t="s">
        <v>47</v>
      </c>
      <c r="E94" s="1" t="s">
        <v>91</v>
      </c>
      <c r="F94" s="1" t="s">
        <v>51</v>
      </c>
      <c r="G94" s="6">
        <v>469049400</v>
      </c>
      <c r="H94" s="6">
        <v>469049400</v>
      </c>
      <c r="I94" s="6">
        <v>392654434.18000001</v>
      </c>
      <c r="J94" s="21">
        <f t="shared" si="1"/>
        <v>83.71281024557328</v>
      </c>
    </row>
    <row r="95" spans="1:10" ht="62.4" x14ac:dyDescent="0.25">
      <c r="A95" s="7" t="s">
        <v>92</v>
      </c>
      <c r="B95" s="1" t="s">
        <v>53</v>
      </c>
      <c r="C95" s="1" t="s">
        <v>45</v>
      </c>
      <c r="D95" s="1" t="s">
        <v>47</v>
      </c>
      <c r="E95" s="1" t="s">
        <v>93</v>
      </c>
      <c r="F95" s="8" t="s">
        <v>0</v>
      </c>
      <c r="G95" s="6">
        <v>386228200</v>
      </c>
      <c r="H95" s="6">
        <f>H96</f>
        <v>386228200</v>
      </c>
      <c r="I95" s="6">
        <f>I96</f>
        <v>259496034.88</v>
      </c>
      <c r="J95" s="21">
        <f t="shared" si="1"/>
        <v>67.187231507176321</v>
      </c>
    </row>
    <row r="96" spans="1:10" ht="15.6" x14ac:dyDescent="0.25">
      <c r="A96" s="7" t="s">
        <v>38</v>
      </c>
      <c r="B96" s="1" t="s">
        <v>53</v>
      </c>
      <c r="C96" s="1" t="s">
        <v>45</v>
      </c>
      <c r="D96" s="1" t="s">
        <v>47</v>
      </c>
      <c r="E96" s="1" t="s">
        <v>93</v>
      </c>
      <c r="F96" s="1" t="s">
        <v>39</v>
      </c>
      <c r="G96" s="6">
        <v>386228200</v>
      </c>
      <c r="H96" s="6">
        <f>H97</f>
        <v>386228200</v>
      </c>
      <c r="I96" s="6">
        <f>I97</f>
        <v>259496034.88</v>
      </c>
      <c r="J96" s="21">
        <f t="shared" si="1"/>
        <v>67.187231507176321</v>
      </c>
    </row>
    <row r="97" spans="1:10" ht="15.6" x14ac:dyDescent="0.25">
      <c r="A97" s="7" t="s">
        <v>50</v>
      </c>
      <c r="B97" s="1" t="s">
        <v>53</v>
      </c>
      <c r="C97" s="1" t="s">
        <v>45</v>
      </c>
      <c r="D97" s="1" t="s">
        <v>47</v>
      </c>
      <c r="E97" s="1" t="s">
        <v>93</v>
      </c>
      <c r="F97" s="1" t="s">
        <v>51</v>
      </c>
      <c r="G97" s="6">
        <v>386228200</v>
      </c>
      <c r="H97" s="6">
        <v>386228200</v>
      </c>
      <c r="I97" s="6">
        <v>259496034.88</v>
      </c>
      <c r="J97" s="21">
        <f t="shared" si="1"/>
        <v>67.187231507176321</v>
      </c>
    </row>
    <row r="98" spans="1:10" ht="46.8" x14ac:dyDescent="0.25">
      <c r="A98" s="7" t="s">
        <v>94</v>
      </c>
      <c r="B98" s="1" t="s">
        <v>53</v>
      </c>
      <c r="C98" s="1" t="s">
        <v>45</v>
      </c>
      <c r="D98" s="1" t="s">
        <v>47</v>
      </c>
      <c r="E98" s="1" t="s">
        <v>95</v>
      </c>
      <c r="F98" s="8" t="s">
        <v>0</v>
      </c>
      <c r="G98" s="6">
        <v>8664500</v>
      </c>
      <c r="H98" s="6">
        <f>H99</f>
        <v>8664500</v>
      </c>
      <c r="I98" s="6">
        <f>I99</f>
        <v>5336958.87</v>
      </c>
      <c r="J98" s="21">
        <f t="shared" si="1"/>
        <v>61.595693577240461</v>
      </c>
    </row>
    <row r="99" spans="1:10" ht="15.6" x14ac:dyDescent="0.25">
      <c r="A99" s="7" t="s">
        <v>38</v>
      </c>
      <c r="B99" s="1" t="s">
        <v>53</v>
      </c>
      <c r="C99" s="1" t="s">
        <v>45</v>
      </c>
      <c r="D99" s="1" t="s">
        <v>47</v>
      </c>
      <c r="E99" s="1" t="s">
        <v>95</v>
      </c>
      <c r="F99" s="1" t="s">
        <v>39</v>
      </c>
      <c r="G99" s="6">
        <v>8664500</v>
      </c>
      <c r="H99" s="6">
        <f>H100</f>
        <v>8664500</v>
      </c>
      <c r="I99" s="6">
        <f>I100</f>
        <v>5336958.87</v>
      </c>
      <c r="J99" s="21">
        <f t="shared" si="1"/>
        <v>61.595693577240461</v>
      </c>
    </row>
    <row r="100" spans="1:10" ht="15.6" x14ac:dyDescent="0.25">
      <c r="A100" s="7" t="s">
        <v>50</v>
      </c>
      <c r="B100" s="1" t="s">
        <v>53</v>
      </c>
      <c r="C100" s="1" t="s">
        <v>45</v>
      </c>
      <c r="D100" s="1" t="s">
        <v>47</v>
      </c>
      <c r="E100" s="1" t="s">
        <v>95</v>
      </c>
      <c r="F100" s="1" t="s">
        <v>51</v>
      </c>
      <c r="G100" s="6">
        <v>8664500</v>
      </c>
      <c r="H100" s="6">
        <v>8664500</v>
      </c>
      <c r="I100" s="6">
        <v>5336958.87</v>
      </c>
      <c r="J100" s="21">
        <f t="shared" si="1"/>
        <v>61.595693577240461</v>
      </c>
    </row>
    <row r="101" spans="1:10" ht="31.2" x14ac:dyDescent="0.25">
      <c r="A101" s="7" t="s">
        <v>96</v>
      </c>
      <c r="B101" s="1" t="s">
        <v>53</v>
      </c>
      <c r="C101" s="1" t="s">
        <v>45</v>
      </c>
      <c r="D101" s="1" t="s">
        <v>47</v>
      </c>
      <c r="E101" s="1" t="s">
        <v>97</v>
      </c>
      <c r="F101" s="8" t="s">
        <v>0</v>
      </c>
      <c r="G101" s="6">
        <v>1343356000</v>
      </c>
      <c r="H101" s="6">
        <f>H102</f>
        <v>1343356000</v>
      </c>
      <c r="I101" s="6">
        <f>I102</f>
        <v>1343356000</v>
      </c>
      <c r="J101" s="21">
        <f t="shared" si="1"/>
        <v>100</v>
      </c>
    </row>
    <row r="102" spans="1:10" ht="31.2" x14ac:dyDescent="0.25">
      <c r="A102" s="7" t="s">
        <v>34</v>
      </c>
      <c r="B102" s="1" t="s">
        <v>53</v>
      </c>
      <c r="C102" s="1" t="s">
        <v>45</v>
      </c>
      <c r="D102" s="1" t="s">
        <v>47</v>
      </c>
      <c r="E102" s="1" t="s">
        <v>97</v>
      </c>
      <c r="F102" s="1" t="s">
        <v>35</v>
      </c>
      <c r="G102" s="6">
        <v>1343356000</v>
      </c>
      <c r="H102" s="6">
        <f>H103</f>
        <v>1343356000</v>
      </c>
      <c r="I102" s="6">
        <f>I103</f>
        <v>1343356000</v>
      </c>
      <c r="J102" s="21">
        <f t="shared" si="1"/>
        <v>100</v>
      </c>
    </row>
    <row r="103" spans="1:10" ht="32.25" customHeight="1" x14ac:dyDescent="0.25">
      <c r="A103" s="7" t="s">
        <v>62</v>
      </c>
      <c r="B103" s="1" t="s">
        <v>53</v>
      </c>
      <c r="C103" s="1" t="s">
        <v>45</v>
      </c>
      <c r="D103" s="1" t="s">
        <v>47</v>
      </c>
      <c r="E103" s="1" t="s">
        <v>97</v>
      </c>
      <c r="F103" s="1" t="s">
        <v>63</v>
      </c>
      <c r="G103" s="6">
        <v>1343356000</v>
      </c>
      <c r="H103" s="6">
        <v>1343356000</v>
      </c>
      <c r="I103" s="6">
        <v>1343356000</v>
      </c>
      <c r="J103" s="21">
        <f t="shared" si="1"/>
        <v>100</v>
      </c>
    </row>
    <row r="104" spans="1:10" ht="62.4" x14ac:dyDescent="0.25">
      <c r="A104" s="7" t="s">
        <v>98</v>
      </c>
      <c r="B104" s="1" t="s">
        <v>53</v>
      </c>
      <c r="C104" s="1" t="s">
        <v>45</v>
      </c>
      <c r="D104" s="1" t="s">
        <v>47</v>
      </c>
      <c r="E104" s="1" t="s">
        <v>99</v>
      </c>
      <c r="F104" s="8" t="s">
        <v>0</v>
      </c>
      <c r="G104" s="6">
        <v>656316218.87</v>
      </c>
      <c r="H104" s="6">
        <f>H105</f>
        <v>657266218.87</v>
      </c>
      <c r="I104" s="6">
        <f>I105</f>
        <v>657262029.17999995</v>
      </c>
      <c r="J104" s="21">
        <f t="shared" si="1"/>
        <v>99.999362558141627</v>
      </c>
    </row>
    <row r="105" spans="1:10" ht="31.2" x14ac:dyDescent="0.25">
      <c r="A105" s="7" t="s">
        <v>34</v>
      </c>
      <c r="B105" s="1" t="s">
        <v>53</v>
      </c>
      <c r="C105" s="1" t="s">
        <v>45</v>
      </c>
      <c r="D105" s="1" t="s">
        <v>47</v>
      </c>
      <c r="E105" s="1" t="s">
        <v>99</v>
      </c>
      <c r="F105" s="1" t="s">
        <v>35</v>
      </c>
      <c r="G105" s="6">
        <v>656316218.87</v>
      </c>
      <c r="H105" s="6">
        <f>H106</f>
        <v>657266218.87</v>
      </c>
      <c r="I105" s="6">
        <f>I106</f>
        <v>657262029.17999995</v>
      </c>
      <c r="J105" s="21">
        <f t="shared" si="1"/>
        <v>99.999362558141627</v>
      </c>
    </row>
    <row r="106" spans="1:10" ht="32.25" customHeight="1" x14ac:dyDescent="0.25">
      <c r="A106" s="7" t="s">
        <v>62</v>
      </c>
      <c r="B106" s="1" t="s">
        <v>53</v>
      </c>
      <c r="C106" s="1" t="s">
        <v>45</v>
      </c>
      <c r="D106" s="1" t="s">
        <v>47</v>
      </c>
      <c r="E106" s="1" t="s">
        <v>99</v>
      </c>
      <c r="F106" s="1" t="s">
        <v>63</v>
      </c>
      <c r="G106" s="6">
        <v>656316218.87</v>
      </c>
      <c r="H106" s="6">
        <v>657266218.87</v>
      </c>
      <c r="I106" s="6">
        <v>657262029.17999995</v>
      </c>
      <c r="J106" s="21">
        <f t="shared" si="1"/>
        <v>99.999362558141627</v>
      </c>
    </row>
    <row r="107" spans="1:10" ht="31.2" x14ac:dyDescent="0.25">
      <c r="A107" s="7" t="s">
        <v>100</v>
      </c>
      <c r="B107" s="1" t="s">
        <v>53</v>
      </c>
      <c r="C107" s="1" t="s">
        <v>45</v>
      </c>
      <c r="D107" s="1" t="s">
        <v>47</v>
      </c>
      <c r="E107" s="1" t="s">
        <v>101</v>
      </c>
      <c r="F107" s="8" t="s">
        <v>0</v>
      </c>
      <c r="G107" s="6">
        <v>1236004600</v>
      </c>
      <c r="H107" s="6">
        <f>H108</f>
        <v>995012500</v>
      </c>
      <c r="I107" s="6">
        <f>I108</f>
        <v>995012500</v>
      </c>
      <c r="J107" s="21">
        <f t="shared" si="1"/>
        <v>100</v>
      </c>
    </row>
    <row r="108" spans="1:10" ht="31.2" x14ac:dyDescent="0.25">
      <c r="A108" s="7" t="s">
        <v>34</v>
      </c>
      <c r="B108" s="1" t="s">
        <v>53</v>
      </c>
      <c r="C108" s="1" t="s">
        <v>45</v>
      </c>
      <c r="D108" s="1" t="s">
        <v>47</v>
      </c>
      <c r="E108" s="1" t="s">
        <v>101</v>
      </c>
      <c r="F108" s="1" t="s">
        <v>35</v>
      </c>
      <c r="G108" s="6">
        <v>1236004600</v>
      </c>
      <c r="H108" s="6">
        <f>H109</f>
        <v>995012500</v>
      </c>
      <c r="I108" s="6">
        <f>I109</f>
        <v>995012500</v>
      </c>
      <c r="J108" s="21">
        <f t="shared" si="1"/>
        <v>100</v>
      </c>
    </row>
    <row r="109" spans="1:10" ht="32.25" customHeight="1" x14ac:dyDescent="0.25">
      <c r="A109" s="7" t="s">
        <v>62</v>
      </c>
      <c r="B109" s="1" t="s">
        <v>53</v>
      </c>
      <c r="C109" s="1" t="s">
        <v>45</v>
      </c>
      <c r="D109" s="1" t="s">
        <v>47</v>
      </c>
      <c r="E109" s="1" t="s">
        <v>101</v>
      </c>
      <c r="F109" s="1" t="s">
        <v>63</v>
      </c>
      <c r="G109" s="6">
        <v>1236004600</v>
      </c>
      <c r="H109" s="6">
        <v>995012500</v>
      </c>
      <c r="I109" s="6">
        <v>995012500</v>
      </c>
      <c r="J109" s="21">
        <f t="shared" si="1"/>
        <v>100</v>
      </c>
    </row>
    <row r="110" spans="1:10" ht="93.6" x14ac:dyDescent="0.25">
      <c r="A110" s="7" t="s">
        <v>102</v>
      </c>
      <c r="B110" s="1" t="s">
        <v>53</v>
      </c>
      <c r="C110" s="1" t="s">
        <v>45</v>
      </c>
      <c r="D110" s="1" t="s">
        <v>47</v>
      </c>
      <c r="E110" s="1" t="s">
        <v>103</v>
      </c>
      <c r="F110" s="8" t="s">
        <v>0</v>
      </c>
      <c r="G110" s="6">
        <v>1094823.24</v>
      </c>
      <c r="H110" s="6">
        <f>H111</f>
        <v>1094823.24</v>
      </c>
      <c r="I110" s="6">
        <f>I111</f>
        <v>793753.2</v>
      </c>
      <c r="J110" s="21">
        <f t="shared" si="1"/>
        <v>72.500580093641403</v>
      </c>
    </row>
    <row r="111" spans="1:10" ht="31.2" x14ac:dyDescent="0.25">
      <c r="A111" s="7" t="s">
        <v>34</v>
      </c>
      <c r="B111" s="1" t="s">
        <v>53</v>
      </c>
      <c r="C111" s="1" t="s">
        <v>45</v>
      </c>
      <c r="D111" s="1" t="s">
        <v>47</v>
      </c>
      <c r="E111" s="1" t="s">
        <v>103</v>
      </c>
      <c r="F111" s="1" t="s">
        <v>35</v>
      </c>
      <c r="G111" s="6">
        <v>1094823.24</v>
      </c>
      <c r="H111" s="6">
        <f>H112</f>
        <v>1094823.24</v>
      </c>
      <c r="I111" s="6">
        <f>I112</f>
        <v>793753.2</v>
      </c>
      <c r="J111" s="21">
        <f t="shared" si="1"/>
        <v>72.500580093641403</v>
      </c>
    </row>
    <row r="112" spans="1:10" ht="31.2" x14ac:dyDescent="0.25">
      <c r="A112" s="7" t="s">
        <v>36</v>
      </c>
      <c r="B112" s="1" t="s">
        <v>53</v>
      </c>
      <c r="C112" s="1" t="s">
        <v>45</v>
      </c>
      <c r="D112" s="1" t="s">
        <v>47</v>
      </c>
      <c r="E112" s="1" t="s">
        <v>103</v>
      </c>
      <c r="F112" s="1" t="s">
        <v>37</v>
      </c>
      <c r="G112" s="6">
        <v>1094823.24</v>
      </c>
      <c r="H112" s="6">
        <v>1094823.24</v>
      </c>
      <c r="I112" s="6">
        <v>793753.2</v>
      </c>
      <c r="J112" s="21">
        <f t="shared" si="1"/>
        <v>72.500580093641403</v>
      </c>
    </row>
    <row r="113" spans="1:10" ht="32.25" customHeight="1" x14ac:dyDescent="0.25">
      <c r="A113" s="7" t="s">
        <v>104</v>
      </c>
      <c r="B113" s="1" t="s">
        <v>53</v>
      </c>
      <c r="C113" s="1" t="s">
        <v>45</v>
      </c>
      <c r="D113" s="1" t="s">
        <v>47</v>
      </c>
      <c r="E113" s="1" t="s">
        <v>105</v>
      </c>
      <c r="F113" s="8" t="s">
        <v>0</v>
      </c>
      <c r="G113" s="6">
        <v>64550508</v>
      </c>
      <c r="H113" s="6">
        <f>H114</f>
        <v>64550508</v>
      </c>
      <c r="I113" s="6">
        <f>I114</f>
        <v>64550508</v>
      </c>
      <c r="J113" s="21">
        <f t="shared" si="1"/>
        <v>100</v>
      </c>
    </row>
    <row r="114" spans="1:10" ht="15.6" x14ac:dyDescent="0.25">
      <c r="A114" s="7" t="s">
        <v>38</v>
      </c>
      <c r="B114" s="1" t="s">
        <v>53</v>
      </c>
      <c r="C114" s="1" t="s">
        <v>45</v>
      </c>
      <c r="D114" s="1" t="s">
        <v>47</v>
      </c>
      <c r="E114" s="1" t="s">
        <v>105</v>
      </c>
      <c r="F114" s="1" t="s">
        <v>39</v>
      </c>
      <c r="G114" s="6">
        <v>64550508</v>
      </c>
      <c r="H114" s="6">
        <f>H115</f>
        <v>64550508</v>
      </c>
      <c r="I114" s="6">
        <f>I115</f>
        <v>64550508</v>
      </c>
      <c r="J114" s="21">
        <f t="shared" si="1"/>
        <v>100</v>
      </c>
    </row>
    <row r="115" spans="1:10" ht="15.6" x14ac:dyDescent="0.25">
      <c r="A115" s="7" t="s">
        <v>40</v>
      </c>
      <c r="B115" s="1" t="s">
        <v>53</v>
      </c>
      <c r="C115" s="1" t="s">
        <v>45</v>
      </c>
      <c r="D115" s="1" t="s">
        <v>47</v>
      </c>
      <c r="E115" s="1" t="s">
        <v>105</v>
      </c>
      <c r="F115" s="1" t="s">
        <v>41</v>
      </c>
      <c r="G115" s="6">
        <v>64550508</v>
      </c>
      <c r="H115" s="6">
        <v>64550508</v>
      </c>
      <c r="I115" s="6">
        <v>64550508</v>
      </c>
      <c r="J115" s="21">
        <f t="shared" si="1"/>
        <v>100</v>
      </c>
    </row>
    <row r="116" spans="1:10" ht="21" customHeight="1" x14ac:dyDescent="0.25">
      <c r="A116" s="14" t="s">
        <v>112</v>
      </c>
      <c r="B116" s="14"/>
      <c r="C116" s="14"/>
      <c r="D116" s="14"/>
      <c r="E116" s="14"/>
      <c r="F116" s="14"/>
      <c r="G116" s="15">
        <v>5897670428.0500002</v>
      </c>
      <c r="H116" s="15">
        <f>H4+H17+H35</f>
        <v>5564354928.0500002</v>
      </c>
      <c r="I116" s="15">
        <f>I4+I17+I35</f>
        <v>5168513728.4799995</v>
      </c>
      <c r="J116" s="22">
        <f t="shared" si="1"/>
        <v>92.886125980667416</v>
      </c>
    </row>
    <row r="119" spans="1:10" ht="22.8" x14ac:dyDescent="0.4">
      <c r="A119" s="18" t="s">
        <v>113</v>
      </c>
      <c r="B119" s="18"/>
      <c r="C119" s="18"/>
      <c r="D119" s="18"/>
      <c r="E119" s="18"/>
      <c r="F119" s="18"/>
      <c r="G119" s="18"/>
      <c r="H119" s="18"/>
      <c r="I119" s="19"/>
      <c r="J119" s="19"/>
    </row>
    <row r="120" spans="1:10" ht="22.8" x14ac:dyDescent="0.4">
      <c r="A120" s="18" t="s">
        <v>114</v>
      </c>
      <c r="B120" s="18"/>
      <c r="C120" s="18"/>
      <c r="D120" s="18"/>
      <c r="E120" s="18"/>
      <c r="F120" s="18"/>
      <c r="G120" s="18"/>
      <c r="H120" s="18"/>
      <c r="I120" s="19" t="s">
        <v>115</v>
      </c>
      <c r="J120" s="19"/>
    </row>
    <row r="121" spans="1:10" ht="22.8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20"/>
    </row>
    <row r="122" spans="1:10" x14ac:dyDescent="0.25">
      <c r="A122" s="16"/>
      <c r="B122" s="16"/>
      <c r="C122" s="16"/>
      <c r="D122" s="16"/>
      <c r="E122" s="16"/>
      <c r="F122" s="16"/>
      <c r="G122" s="16"/>
      <c r="H122" s="16"/>
      <c r="I122" s="16"/>
    </row>
    <row r="123" spans="1:10" x14ac:dyDescent="0.25">
      <c r="A123" s="16"/>
      <c r="B123" s="16"/>
      <c r="C123" s="16"/>
      <c r="D123" s="16"/>
      <c r="E123" s="16"/>
      <c r="F123" s="16"/>
      <c r="G123" s="16"/>
      <c r="H123" s="16"/>
      <c r="I123" s="16"/>
    </row>
    <row r="124" spans="1:10" ht="15.6" x14ac:dyDescent="0.25">
      <c r="A124" s="17" t="s">
        <v>116</v>
      </c>
      <c r="B124" s="16"/>
      <c r="C124" s="16"/>
      <c r="D124" s="16"/>
      <c r="E124" s="16"/>
      <c r="F124" s="16"/>
      <c r="G124" s="16"/>
      <c r="H124" s="16"/>
      <c r="I124" s="16"/>
    </row>
    <row r="125" spans="1:10" x14ac:dyDescent="0.25">
      <c r="A125" t="s">
        <v>117</v>
      </c>
    </row>
  </sheetData>
  <mergeCells count="5">
    <mergeCell ref="I119:J119"/>
    <mergeCell ref="I120:J120"/>
    <mergeCell ref="A116:F116"/>
    <mergeCell ref="A1:J1"/>
    <mergeCell ref="A2:J2"/>
  </mergeCells>
  <pageMargins left="0.39370078740157483" right="0.39370078740157483" top="0.31" bottom="0.26" header="0.17" footer="0.17"/>
  <pageSetup paperSize="9" scale="68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2021-02-17T12:13:04Z</dcterms:modified>
</cp:coreProperties>
</file>